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1195" windowHeight="844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193" i="1" l="1"/>
  <c r="C190" i="1"/>
  <c r="C186" i="1"/>
  <c r="C178" i="1"/>
  <c r="C174" i="1"/>
  <c r="C168" i="1"/>
  <c r="C161" i="1"/>
  <c r="C157" i="1"/>
  <c r="C151" i="1"/>
  <c r="C147" i="1"/>
  <c r="C144" i="1"/>
  <c r="C143" i="1"/>
  <c r="C138" i="1"/>
  <c r="C134" i="1"/>
  <c r="C127" i="1"/>
  <c r="C123" i="1"/>
  <c r="C120" i="1"/>
  <c r="C116" i="1"/>
  <c r="C112" i="1"/>
  <c r="C102" i="1"/>
  <c r="C101" i="1"/>
  <c r="C100" i="1"/>
  <c r="C96" i="1"/>
  <c r="C90" i="1"/>
  <c r="C83" i="1"/>
  <c r="C77" i="1"/>
  <c r="C71" i="1"/>
  <c r="C62" i="1"/>
  <c r="C54" i="1"/>
  <c r="C48" i="1"/>
  <c r="C43" i="1"/>
  <c r="C42" i="1"/>
  <c r="C38" i="1"/>
  <c r="C35" i="1"/>
  <c r="C27" i="1"/>
  <c r="C21" i="1"/>
  <c r="C13" i="1"/>
  <c r="C5" i="1"/>
  <c r="C4" i="1"/>
  <c r="C3" i="1"/>
  <c r="D193" i="1"/>
  <c r="D190" i="1"/>
  <c r="D178" i="1"/>
  <c r="D173" i="1"/>
  <c r="D174" i="1"/>
  <c r="D168" i="1"/>
  <c r="D161" i="1"/>
  <c r="D157" i="1"/>
  <c r="D151" i="1"/>
  <c r="D147" i="1"/>
  <c r="D144" i="1"/>
  <c r="D143" i="1"/>
  <c r="D138" i="1"/>
  <c r="D134" i="1"/>
  <c r="D127" i="1"/>
  <c r="D123" i="1"/>
  <c r="D120" i="1"/>
  <c r="D116" i="1"/>
  <c r="D112" i="1"/>
  <c r="D102" i="1"/>
  <c r="D101" i="1"/>
  <c r="D100" i="1"/>
  <c r="D96" i="1"/>
  <c r="D90" i="1"/>
  <c r="D83" i="1"/>
  <c r="D77" i="1"/>
  <c r="D71" i="1"/>
  <c r="D62" i="1"/>
  <c r="D54" i="1"/>
  <c r="D48" i="1"/>
  <c r="D43" i="1"/>
  <c r="D42" i="1"/>
  <c r="D38" i="1"/>
  <c r="D35" i="1"/>
  <c r="D33" i="1"/>
  <c r="D27" i="1"/>
  <c r="D21" i="1"/>
  <c r="D13" i="1"/>
  <c r="D5" i="1"/>
  <c r="D4" i="1"/>
  <c r="D3" i="1"/>
  <c r="C173" i="1"/>
</calcChain>
</file>

<file path=xl/sharedStrings.xml><?xml version="1.0" encoding="utf-8"?>
<sst xmlns="http://schemas.openxmlformats.org/spreadsheetml/2006/main" count="222" uniqueCount="213">
  <si>
    <t>ÍNDICE</t>
  </si>
  <si>
    <t>NOMBRE</t>
  </si>
  <si>
    <t>PERIODO ACTUAL</t>
  </si>
  <si>
    <t>PERIODO ANTERIOR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</si>
  <si>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</si>
  <si>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</si>
  <si>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</si>
  <si>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</si>
  <si>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</si>
  <si>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</si>
  <si>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</si>
  <si>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</si>
  <si>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</si>
  <si>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</si>
  <si>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</si>
  <si>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</si>
  <si>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</si>
  <si>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</si>
  <si>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</si>
  <si>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</si>
  <si>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</si>
  <si>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</si>
  <si>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</si>
  <si>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</si>
  <si>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</si>
  <si>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</si>
  <si>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</si>
  <si>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</si>
  <si>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</si>
  <si>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</si>
  <si>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</si>
  <si>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</si>
  <si>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</si>
  <si>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</si>
  <si>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</si>
  <si>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</si>
  <si>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</si>
  <si>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</si>
  <si>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</si>
  <si>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</si>
  <si>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</si>
  <si>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</si>
  <si>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</si>
  <si>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</si>
  <si>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</si>
  <si>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</si>
  <si>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</si>
  <si>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</si>
  <si>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</si>
  <si>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</si>
  <si>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</si>
  <si>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</si>
  <si>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</si>
  <si>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</si>
  <si>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</si>
  <si>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</si>
  <si>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</si>
  <si>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</si>
  <si>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</si>
  <si>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</si>
  <si>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</si>
  <si>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</si>
  <si>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</si>
  <si>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</si>
  <si>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</si>
  <si>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</si>
  <si>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</si>
  <si>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</si>
  <si>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</si>
  <si>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</si>
  <si>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</si>
  <si>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</si>
  <si>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</si>
  <si>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</si>
  <si>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</si>
  <si>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</si>
  <si>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</si>
  <si>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</si>
  <si>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</si>
  <si>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</si>
  <si>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</si>
  <si>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</si>
  <si>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</si>
  <si>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</si>
  <si>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</si>
  <si>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</si>
  <si>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</si>
  <si>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</si>
  <si>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</si>
  <si>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</si>
  <si>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</si>
  <si>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</si>
  <si>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</si>
  <si>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</si>
  <si>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</si>
  <si>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</si>
  <si>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</si>
  <si>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</si>
  <si>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</si>
  <si>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</si>
  <si>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</si>
  <si>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ESF-10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</si>
  <si>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</si>
  <si>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</si>
  <si>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</si>
  <si>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</si>
  <si>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</si>
  <si>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</si>
  <si>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</si>
  <si>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</si>
  <si>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</si>
  <si>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</si>
  <si>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</si>
  <si>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</si>
  <si>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ESF-12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</si>
  <si>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</si>
  <si>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</si>
  <si>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</si>
  <si>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</si>
  <si>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</si>
  <si>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</si>
  <si>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</si>
  <si>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</si>
  <si>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</si>
  <si>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</si>
  <si>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</si>
  <si>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</si>
  <si>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</si>
  <si>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</si>
  <si>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</si>
  <si>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</si>
  <si>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</si>
  <si>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</si>
  <si>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</si>
  <si>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</si>
  <si>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</si>
  <si>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ESF-13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</si>
  <si>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</si>
  <si>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</si>
  <si>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</si>
  <si>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</si>
  <si>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</si>
  <si>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</si>
  <si>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</si>
  <si>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</si>
  <si>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</si>
  <si>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</si>
  <si>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</si>
  <si>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</si>
  <si>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</si>
  <si>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</si>
  <si>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</si>
  <si>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</si>
  <si>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</si>
  <si>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</si>
  <si>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</si>
  <si>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</si>
  <si>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</si>
  <si>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</si>
  <si>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</si>
  <si>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</si>
  <si>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</si>
  <si>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</si>
  <si>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</si>
  <si>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</si>
  <si>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</si>
  <si>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</si>
  <si>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</si>
  <si>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</si>
  <si>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</si>
  <si>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</si>
  <si>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</si>
  <si>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</si>
  <si>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</si>
  <si>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</si>
  <si>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</si>
  <si>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</si>
  <si>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</si>
  <si>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</si>
  <si>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</si>
  <si>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</si>
  <si>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</si>
  <si>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</si>
  <si>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</si>
  <si>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</si>
  <si>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</si>
  <si>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</si>
  <si>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</si>
  <si>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</si>
  <si>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</si>
  <si>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</si>
  <si>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</si>
  <si>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PÚBLICA/PATRIMONIO GENERADO</t>
  </si>
  <si>
    <t>VHP-02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</si>
  <si>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</si>
  <si>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</si>
  <si>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</si>
  <si>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</si>
  <si>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</si>
  <si>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</si>
  <si>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</si>
  <si>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</si>
  <si>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</si>
  <si>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</si>
  <si>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</si>
  <si>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</si>
  <si>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</si>
  <si>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</si>
  <si>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</si>
  <si>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</si>
  <si>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</si>
  <si>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</si>
  <si>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DE SEGURIDAD SOCIAL DEL ESTADO DE GUANAJUATO
ESTADO DE SITUACIÓN FINANCIERA
AL  30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</si>
</sst>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5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top"/>
    </xf>
    <xf numFmtId="0" fontId="2" fillId="0" borderId="4" xfId="2" applyFont="1" applyBorder="1" applyAlignment="1">
      <alignment vertical="top" wrapText="1"/>
    </xf>
    <xf numFmtId="164" fontId="2" fillId="0" borderId="4" xfId="1" applyNumberFormat="1" applyFont="1" applyBorder="1" applyAlignment="1" applyProtection="1">
      <alignment vertical="top" wrapText="1"/>
      <protection locked="0"/>
    </xf>
    <xf numFmtId="3" fontId="2" fillId="0" borderId="5" xfId="2" applyNumberFormat="1" applyFont="1" applyFill="1" applyBorder="1" applyAlignment="1">
      <alignment vertical="top"/>
    </xf>
    <xf numFmtId="0" fontId="3" fillId="0" borderId="6" xfId="2" applyNumberFormat="1" applyFont="1" applyFill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164" fontId="3" fillId="0" borderId="0" xfId="1" applyNumberFormat="1" applyFont="1" applyBorder="1" applyAlignment="1" applyProtection="1">
      <alignment vertical="top" wrapText="1"/>
      <protection locked="0"/>
    </xf>
    <xf numFmtId="3" fontId="3" fillId="0" borderId="7" xfId="2" applyNumberFormat="1" applyFont="1" applyFill="1" applyBorder="1" applyAlignment="1">
      <alignment vertical="top"/>
    </xf>
    <xf numFmtId="3" fontId="6" fillId="0" borderId="7" xfId="2" applyNumberFormat="1" applyFont="1" applyFill="1" applyBorder="1" applyAlignment="1">
      <alignment vertical="top"/>
    </xf>
    <xf numFmtId="0" fontId="3" fillId="0" borderId="8" xfId="2" applyNumberFormat="1" applyFont="1" applyFill="1" applyBorder="1" applyAlignment="1">
      <alignment horizontal="center" vertical="top"/>
    </xf>
    <xf numFmtId="0" fontId="3" fillId="0" borderId="9" xfId="2" applyFont="1" applyBorder="1" applyAlignment="1">
      <alignment vertical="top" wrapText="1"/>
    </xf>
    <xf numFmtId="164" fontId="3" fillId="0" borderId="9" xfId="1" applyNumberFormat="1" applyFont="1" applyBorder="1" applyAlignment="1" applyProtection="1">
      <alignment vertical="top" wrapText="1"/>
      <protection locked="0"/>
    </xf>
    <xf numFmtId="3" fontId="3" fillId="0" borderId="10" xfId="2" applyNumberFormat="1" applyFont="1" applyFill="1" applyBorder="1" applyAlignment="1">
      <alignment vertical="top"/>
    </xf>
    <xf numFmtId="0" fontId="3" fillId="0" borderId="3" xfId="2" applyNumberFormat="1" applyFont="1" applyFill="1" applyBorder="1" applyAlignment="1">
      <alignment horizontal="center" vertical="top"/>
    </xf>
    <xf numFmtId="0" fontId="3" fillId="0" borderId="4" xfId="2" applyFont="1" applyBorder="1" applyAlignment="1">
      <alignment vertical="top" wrapText="1"/>
    </xf>
    <xf numFmtId="3" fontId="3" fillId="0" borderId="5" xfId="2" applyNumberFormat="1" applyFont="1" applyFill="1" applyBorder="1" applyAlignment="1">
      <alignment vertical="top"/>
    </xf>
    <xf numFmtId="0" fontId="2" fillId="0" borderId="6" xfId="2" applyNumberFormat="1" applyFont="1" applyFill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164" fontId="2" fillId="0" borderId="0" xfId="1" applyNumberFormat="1" applyFont="1" applyBorder="1" applyAlignment="1" applyProtection="1">
      <alignment vertical="top" wrapText="1"/>
      <protection locked="0"/>
    </xf>
    <xf numFmtId="3" fontId="2" fillId="0" borderId="7" xfId="2" applyNumberFormat="1" applyFont="1" applyFill="1" applyBorder="1" applyAlignment="1">
      <alignment vertical="top"/>
    </xf>
    <xf numFmtId="0" fontId="3" fillId="0" borderId="0" xfId="2" applyNumberFormat="1" applyFont="1" applyFill="1" applyBorder="1" applyAlignment="1">
      <alignment horizontal="center" vertical="top"/>
    </xf>
    <xf numFmtId="3" fontId="3" fillId="0" borderId="0" xfId="2" applyNumberFormat="1" applyFont="1" applyFill="1" applyBorder="1" applyAlignment="1">
      <alignment vertical="top"/>
    </xf>
    <xf numFmtId="0" fontId="0" fillId="0" borderId="0" xfId="0" applyBorder="1"/>
    <xf numFmtId="0" fontId="3" fillId="0" borderId="0" xfId="2" applyFont="1" applyFill="1" applyBorder="1" applyAlignment="1">
      <alignment horizontal="center" vertical="top"/>
    </xf>
    <xf numFmtId="0" fontId="6" fillId="0" borderId="0" xfId="0" applyFont="1" applyFill="1"/>
    <xf numFmtId="4" fontId="6" fillId="0" borderId="0" xfId="0" applyNumberFormat="1" applyFont="1" applyFill="1"/>
    <xf numFmtId="0" fontId="6" fillId="0" borderId="0" xfId="1" applyNumberFormat="1" applyFont="1" applyFill="1"/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/>
    <xf numFmtId="0" fontId="2" fillId="2" borderId="11" xfId="2" applyFont="1" applyFill="1" applyBorder="1" applyAlignment="1" applyProtection="1">
      <alignment horizontal="center" vertical="top" wrapText="1"/>
      <protection locked="0"/>
    </xf>
    <xf numFmtId="0" fontId="2" fillId="2" borderId="12" xfId="2" applyFont="1" applyFill="1" applyBorder="1" applyAlignment="1" applyProtection="1">
      <alignment horizontal="center" vertical="top" wrapText="1"/>
      <protection locked="0"/>
    </xf>
    <xf numFmtId="0" fontId="3" fillId="0" borderId="4" xfId="2" applyFont="1" applyFill="1" applyBorder="1" applyAlignment="1">
      <alignment horizontal="left" vertical="top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0"/>
  <sheetViews>
    <sheetView tabSelected="1" workbookViewId="0">
      <selection activeCell="I1" sqref="I1"/>
    </sheetView>
  </sheetViews>
  <sheetFormatPr baseColWidth="10" defaultRowHeight="15" x14ac:dyDescent="0.25"/>
  <cols>
    <col min="2" max="2" width="46.140625" customWidth="1"/>
    <col min="3" max="3" width="19.140625" customWidth="1"/>
    <col min="4" max="4" width="18.140625" customWidth="1"/>
  </cols>
  <sheetData>
    <row r="1" spans="1:5" ht="49.5" customHeight="1" x14ac:dyDescent="0.25">
      <c r="A1" s="35" t="s">
        <v>212</v>
      </c>
      <c r="B1" s="36"/>
      <c r="C1" s="36"/>
      <c r="D1" s="36"/>
      <c r="E1" s="1"/>
    </row>
    <row r="2" spans="1:5" x14ac:dyDescent="0.25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ht="12.95" customHeight="1" x14ac:dyDescent="0.25">
      <c r="A3" s="5">
        <v>1000</v>
      </c>
      <c r="B3" s="6" t="s">
        <v>5</v>
      </c>
      <c r="C3" s="7">
        <f>+C4+C42</f>
        <v>17061545842.110001</v>
      </c>
      <c r="D3" s="7">
        <f>+D4+D42</f>
        <v>15593655653.040001</v>
      </c>
      <c r="E3" s="8"/>
    </row>
    <row r="4" spans="1:5" ht="12.95" customHeight="1" x14ac:dyDescent="0.25">
      <c r="A4" s="9">
        <v>1100</v>
      </c>
      <c r="B4" s="10" t="s">
        <v>6</v>
      </c>
      <c r="C4" s="11">
        <f>+C5+C13+C21+C27+C33+C35+C38</f>
        <v>3758736471.4500003</v>
      </c>
      <c r="D4" s="11">
        <f>+D5+D13+D21+D27+D33+D35+D38</f>
        <v>4000244028.1999998</v>
      </c>
      <c r="E4" s="12"/>
    </row>
    <row r="5" spans="1:5" ht="12.95" customHeight="1" x14ac:dyDescent="0.25">
      <c r="A5" s="9">
        <v>1110</v>
      </c>
      <c r="B5" s="10" t="s">
        <v>7</v>
      </c>
      <c r="C5" s="11">
        <f>SUM(C6:C12)</f>
        <v>1092088024.6700001</v>
      </c>
      <c r="D5" s="11">
        <f>SUM(D6:D12)</f>
        <v>1864920406.53</v>
      </c>
      <c r="E5" s="13"/>
    </row>
    <row r="6" spans="1:5" ht="12.95" customHeight="1" x14ac:dyDescent="0.25">
      <c r="A6" s="9">
        <v>1111</v>
      </c>
      <c r="B6" s="10" t="s">
        <v>8</v>
      </c>
      <c r="C6" s="11">
        <v>1218975</v>
      </c>
      <c r="D6" s="11">
        <v>0</v>
      </c>
      <c r="E6" s="12"/>
    </row>
    <row r="7" spans="1:5" ht="12.95" customHeight="1" x14ac:dyDescent="0.25">
      <c r="A7" s="9">
        <v>1112</v>
      </c>
      <c r="B7" s="10" t="s">
        <v>9</v>
      </c>
      <c r="C7" s="11">
        <v>52886310.329999998</v>
      </c>
      <c r="D7" s="11">
        <v>187143692.97999999</v>
      </c>
      <c r="E7" s="12"/>
    </row>
    <row r="8" spans="1:5" ht="12.95" customHeight="1" x14ac:dyDescent="0.25">
      <c r="A8" s="9">
        <v>1113</v>
      </c>
      <c r="B8" s="10" t="s">
        <v>10</v>
      </c>
      <c r="C8" s="11"/>
      <c r="D8" s="11">
        <v>0</v>
      </c>
      <c r="E8" s="12"/>
    </row>
    <row r="9" spans="1:5" ht="12.95" customHeight="1" x14ac:dyDescent="0.25">
      <c r="A9" s="9">
        <v>1114</v>
      </c>
      <c r="B9" s="10" t="s">
        <v>11</v>
      </c>
      <c r="C9" s="11">
        <v>1037982739.34</v>
      </c>
      <c r="D9" s="11">
        <v>1677776713.55</v>
      </c>
      <c r="E9" s="13" t="s">
        <v>12</v>
      </c>
    </row>
    <row r="10" spans="1:5" ht="12.95" customHeight="1" x14ac:dyDescent="0.25">
      <c r="A10" s="9">
        <v>1115</v>
      </c>
      <c r="B10" s="10" t="s">
        <v>13</v>
      </c>
      <c r="C10" s="11">
        <v>0</v>
      </c>
      <c r="D10" s="11">
        <v>0</v>
      </c>
      <c r="E10" s="13"/>
    </row>
    <row r="11" spans="1:5" ht="12.95" customHeight="1" x14ac:dyDescent="0.25">
      <c r="A11" s="9">
        <v>1116</v>
      </c>
      <c r="B11" s="10" t="s">
        <v>14</v>
      </c>
      <c r="C11" s="11">
        <v>0</v>
      </c>
      <c r="D11" s="11">
        <v>0</v>
      </c>
      <c r="E11" s="12"/>
    </row>
    <row r="12" spans="1:5" ht="12.95" customHeight="1" x14ac:dyDescent="0.25">
      <c r="A12" s="9">
        <v>1119</v>
      </c>
      <c r="B12" s="10" t="s">
        <v>15</v>
      </c>
      <c r="C12" s="11">
        <v>0</v>
      </c>
      <c r="D12" s="11">
        <v>0</v>
      </c>
      <c r="E12" s="12"/>
    </row>
    <row r="13" spans="1:5" ht="12.95" customHeight="1" x14ac:dyDescent="0.25">
      <c r="A13" s="9">
        <v>1120</v>
      </c>
      <c r="B13" s="10" t="s">
        <v>16</v>
      </c>
      <c r="C13" s="11">
        <f>SUM(C14:C20)</f>
        <v>2004839223.46</v>
      </c>
      <c r="D13" s="11">
        <f>SUM(D14:D20)</f>
        <v>1468022841.1099999</v>
      </c>
      <c r="E13" s="12"/>
    </row>
    <row r="14" spans="1:5" ht="12.95" customHeight="1" x14ac:dyDescent="0.25">
      <c r="A14" s="9">
        <v>1121</v>
      </c>
      <c r="B14" s="10" t="s">
        <v>17</v>
      </c>
      <c r="C14" s="11">
        <v>0</v>
      </c>
      <c r="D14" s="11">
        <v>60053098.350000001</v>
      </c>
      <c r="E14" s="13" t="s">
        <v>12</v>
      </c>
    </row>
    <row r="15" spans="1:5" ht="12.95" customHeight="1" x14ac:dyDescent="0.25">
      <c r="A15" s="9">
        <v>1122</v>
      </c>
      <c r="B15" s="10" t="s">
        <v>18</v>
      </c>
      <c r="C15" s="11">
        <v>58654056.979999997</v>
      </c>
      <c r="D15" s="11">
        <v>165489687.24000001</v>
      </c>
      <c r="E15" s="12" t="s">
        <v>19</v>
      </c>
    </row>
    <row r="16" spans="1:5" ht="12.95" customHeight="1" x14ac:dyDescent="0.25">
      <c r="A16" s="9">
        <v>1123</v>
      </c>
      <c r="B16" s="10" t="s">
        <v>20</v>
      </c>
      <c r="C16" s="11">
        <v>38473765.700000003</v>
      </c>
      <c r="D16" s="11">
        <v>85646235.159999996</v>
      </c>
      <c r="E16" s="12" t="s">
        <v>21</v>
      </c>
    </row>
    <row r="17" spans="1:5" ht="12.95" customHeight="1" x14ac:dyDescent="0.25">
      <c r="A17" s="9">
        <v>1124</v>
      </c>
      <c r="B17" s="10" t="s">
        <v>22</v>
      </c>
      <c r="C17" s="11">
        <v>33142572.030000001</v>
      </c>
      <c r="D17" s="11">
        <v>45557344.880000003</v>
      </c>
      <c r="E17" s="12" t="s">
        <v>19</v>
      </c>
    </row>
    <row r="18" spans="1:5" ht="12.95" customHeight="1" x14ac:dyDescent="0.25">
      <c r="A18" s="9">
        <v>1125</v>
      </c>
      <c r="B18" s="10" t="s">
        <v>23</v>
      </c>
      <c r="C18" s="11"/>
      <c r="D18" s="11"/>
      <c r="E18" s="12"/>
    </row>
    <row r="19" spans="1:5" ht="12.95" customHeight="1" x14ac:dyDescent="0.25">
      <c r="A19" s="9">
        <v>1126</v>
      </c>
      <c r="B19" s="10" t="s">
        <v>24</v>
      </c>
      <c r="C19" s="11">
        <v>1874173569.0599999</v>
      </c>
      <c r="D19" s="11">
        <v>1111211858.74</v>
      </c>
      <c r="E19" s="12"/>
    </row>
    <row r="20" spans="1:5" ht="12.95" customHeight="1" x14ac:dyDescent="0.25">
      <c r="A20" s="9">
        <v>1129</v>
      </c>
      <c r="B20" s="10" t="s">
        <v>25</v>
      </c>
      <c r="C20" s="11">
        <v>395259.69</v>
      </c>
      <c r="D20" s="11">
        <v>64616.74</v>
      </c>
      <c r="E20" s="12"/>
    </row>
    <row r="21" spans="1:5" ht="12.95" customHeight="1" x14ac:dyDescent="0.25">
      <c r="A21" s="9">
        <v>1130</v>
      </c>
      <c r="B21" s="10" t="s">
        <v>26</v>
      </c>
      <c r="C21" s="11">
        <f>SUM(C22:C26)</f>
        <v>11332229.289999999</v>
      </c>
      <c r="D21" s="11">
        <f>SUM(D22:D26)</f>
        <v>8266100.9700000007</v>
      </c>
      <c r="E21" s="12"/>
    </row>
    <row r="22" spans="1:5" ht="12.95" customHeight="1" x14ac:dyDescent="0.25">
      <c r="A22" s="9">
        <v>1131</v>
      </c>
      <c r="B22" s="10" t="s">
        <v>27</v>
      </c>
      <c r="C22" s="11">
        <v>6848408.1299999999</v>
      </c>
      <c r="D22" s="11">
        <v>1420347.98</v>
      </c>
      <c r="E22" s="12"/>
    </row>
    <row r="23" spans="1:5" ht="12.95" customHeight="1" x14ac:dyDescent="0.25">
      <c r="A23" s="9">
        <v>1132</v>
      </c>
      <c r="B23" s="10" t="s">
        <v>28</v>
      </c>
      <c r="C23" s="11"/>
      <c r="D23" s="11"/>
      <c r="E23" s="12"/>
    </row>
    <row r="24" spans="1:5" ht="12.95" customHeight="1" x14ac:dyDescent="0.25">
      <c r="A24" s="9">
        <v>1133</v>
      </c>
      <c r="B24" s="10" t="s">
        <v>29</v>
      </c>
      <c r="C24" s="11"/>
      <c r="D24" s="11"/>
      <c r="E24" s="12"/>
    </row>
    <row r="25" spans="1:5" ht="12.95" customHeight="1" x14ac:dyDescent="0.25">
      <c r="A25" s="9">
        <v>1134</v>
      </c>
      <c r="B25" s="10" t="s">
        <v>30</v>
      </c>
      <c r="C25" s="11">
        <v>4483821.16</v>
      </c>
      <c r="D25" s="11">
        <v>6845752.9900000002</v>
      </c>
      <c r="E25" s="12"/>
    </row>
    <row r="26" spans="1:5" ht="12.95" customHeight="1" x14ac:dyDescent="0.25">
      <c r="A26" s="9">
        <v>1139</v>
      </c>
      <c r="B26" s="10" t="s">
        <v>31</v>
      </c>
      <c r="C26" s="11"/>
      <c r="D26" s="11">
        <v>0</v>
      </c>
      <c r="E26" s="12"/>
    </row>
    <row r="27" spans="1:5" ht="12.95" customHeight="1" x14ac:dyDescent="0.25">
      <c r="A27" s="9">
        <v>1140</v>
      </c>
      <c r="B27" s="10" t="s">
        <v>32</v>
      </c>
      <c r="C27" s="11">
        <f>SUM(C28:C32)</f>
        <v>644416857.85000002</v>
      </c>
      <c r="D27" s="11">
        <f>SUM(D28:D32)</f>
        <v>656084289.43999994</v>
      </c>
      <c r="E27" s="13" t="s">
        <v>33</v>
      </c>
    </row>
    <row r="28" spans="1:5" ht="12.95" customHeight="1" x14ac:dyDescent="0.25">
      <c r="A28" s="9">
        <v>1141</v>
      </c>
      <c r="B28" s="10" t="s">
        <v>34</v>
      </c>
      <c r="C28" s="11">
        <v>636169853.25999999</v>
      </c>
      <c r="D28" s="11">
        <v>655219020.01999998</v>
      </c>
      <c r="E28" s="12"/>
    </row>
    <row r="29" spans="1:5" ht="12.95" customHeight="1" x14ac:dyDescent="0.25">
      <c r="A29" s="9">
        <v>1142</v>
      </c>
      <c r="B29" s="10" t="s">
        <v>35</v>
      </c>
      <c r="C29" s="11"/>
      <c r="D29" s="11">
        <v>0</v>
      </c>
      <c r="E29" s="12"/>
    </row>
    <row r="30" spans="1:5" ht="12.95" customHeight="1" x14ac:dyDescent="0.25">
      <c r="A30" s="9">
        <v>1143</v>
      </c>
      <c r="B30" s="10" t="s">
        <v>36</v>
      </c>
      <c r="C30" s="11"/>
      <c r="D30" s="11">
        <v>0</v>
      </c>
      <c r="E30" s="12"/>
    </row>
    <row r="31" spans="1:5" ht="12.95" customHeight="1" x14ac:dyDescent="0.25">
      <c r="A31" s="9">
        <v>1144</v>
      </c>
      <c r="B31" s="10" t="s">
        <v>37</v>
      </c>
      <c r="C31" s="11"/>
      <c r="D31" s="11">
        <v>0</v>
      </c>
      <c r="E31" s="12"/>
    </row>
    <row r="32" spans="1:5" ht="12.95" customHeight="1" x14ac:dyDescent="0.25">
      <c r="A32" s="9">
        <v>1145</v>
      </c>
      <c r="B32" s="10" t="s">
        <v>38</v>
      </c>
      <c r="C32" s="11">
        <v>8247004.5899999999</v>
      </c>
      <c r="D32" s="11">
        <v>865269.42</v>
      </c>
      <c r="E32" s="12"/>
    </row>
    <row r="33" spans="1:5" ht="12.95" customHeight="1" x14ac:dyDescent="0.25">
      <c r="A33" s="9">
        <v>1150</v>
      </c>
      <c r="B33" s="10" t="s">
        <v>39</v>
      </c>
      <c r="C33" s="11"/>
      <c r="D33" s="11">
        <f>SUM(D34)</f>
        <v>0</v>
      </c>
      <c r="E33" s="13"/>
    </row>
    <row r="34" spans="1:5" ht="12.95" customHeight="1" x14ac:dyDescent="0.25">
      <c r="A34" s="9">
        <v>1151</v>
      </c>
      <c r="B34" s="10" t="s">
        <v>40</v>
      </c>
      <c r="C34" s="11"/>
      <c r="D34" s="11">
        <v>0</v>
      </c>
      <c r="E34" s="12"/>
    </row>
    <row r="35" spans="1:5" ht="12.95" customHeight="1" x14ac:dyDescent="0.25">
      <c r="A35" s="9">
        <v>1160</v>
      </c>
      <c r="B35" s="10" t="s">
        <v>41</v>
      </c>
      <c r="C35" s="11">
        <f>SUM(C36:C37)</f>
        <v>-3600513.68</v>
      </c>
      <c r="D35" s="11">
        <f>SUM(D36:D37)</f>
        <v>-2784280.5</v>
      </c>
      <c r="E35" s="13"/>
    </row>
    <row r="36" spans="1:5" ht="12.95" customHeight="1" x14ac:dyDescent="0.25">
      <c r="A36" s="9">
        <v>1161</v>
      </c>
      <c r="B36" s="10" t="s">
        <v>42</v>
      </c>
      <c r="C36" s="11">
        <v>0</v>
      </c>
      <c r="D36" s="11">
        <v>0</v>
      </c>
      <c r="E36" s="12"/>
    </row>
    <row r="37" spans="1:5" ht="12.95" customHeight="1" x14ac:dyDescent="0.25">
      <c r="A37" s="9">
        <v>1162</v>
      </c>
      <c r="B37" s="10" t="s">
        <v>43</v>
      </c>
      <c r="C37" s="11">
        <v>-3600513.68</v>
      </c>
      <c r="D37" s="11">
        <v>-2784280.5</v>
      </c>
      <c r="E37" s="13"/>
    </row>
    <row r="38" spans="1:5" ht="12.95" customHeight="1" x14ac:dyDescent="0.25">
      <c r="A38" s="9">
        <v>1190</v>
      </c>
      <c r="B38" s="10" t="s">
        <v>44</v>
      </c>
      <c r="C38" s="11">
        <f>SUM(C39:C41)</f>
        <v>9660649.8599999994</v>
      </c>
      <c r="D38" s="11">
        <f>SUM(D39:D41)</f>
        <v>5734670.6500000004</v>
      </c>
      <c r="E38" s="12"/>
    </row>
    <row r="39" spans="1:5" ht="12.95" customHeight="1" x14ac:dyDescent="0.25">
      <c r="A39" s="9">
        <v>1191</v>
      </c>
      <c r="B39" s="10" t="s">
        <v>45</v>
      </c>
      <c r="C39" s="11">
        <v>9660649.8599999994</v>
      </c>
      <c r="D39" s="11">
        <v>5734670.6500000004</v>
      </c>
      <c r="E39" s="12"/>
    </row>
    <row r="40" spans="1:5" ht="12.95" customHeight="1" x14ac:dyDescent="0.25">
      <c r="A40" s="9">
        <v>1192</v>
      </c>
      <c r="B40" s="10" t="s">
        <v>46</v>
      </c>
      <c r="C40" s="11">
        <v>0</v>
      </c>
      <c r="D40" s="11">
        <v>0</v>
      </c>
      <c r="E40" s="12"/>
    </row>
    <row r="41" spans="1:5" ht="12.95" customHeight="1" x14ac:dyDescent="0.25">
      <c r="A41" s="9">
        <v>1193</v>
      </c>
      <c r="B41" s="10" t="s">
        <v>47</v>
      </c>
      <c r="C41" s="11">
        <v>0</v>
      </c>
      <c r="D41" s="11">
        <v>0</v>
      </c>
      <c r="E41" s="12"/>
    </row>
    <row r="42" spans="1:5" ht="12.95" customHeight="1" x14ac:dyDescent="0.25">
      <c r="A42" s="9">
        <v>1200</v>
      </c>
      <c r="B42" s="10" t="s">
        <v>48</v>
      </c>
      <c r="C42" s="11">
        <f>+C43+C48+C54+C62+C71+C77+C83+C90+C96</f>
        <v>13302809370.66</v>
      </c>
      <c r="D42" s="11">
        <f>+D43+D48+D54+D62+D71+D77+D83+D90+D96</f>
        <v>11593411624.84</v>
      </c>
      <c r="E42" s="12"/>
    </row>
    <row r="43" spans="1:5" ht="12.95" customHeight="1" x14ac:dyDescent="0.25">
      <c r="A43" s="9">
        <v>1210</v>
      </c>
      <c r="B43" s="10" t="s">
        <v>49</v>
      </c>
      <c r="C43" s="11">
        <f>SUM(C44:C47)</f>
        <v>8189050148.21</v>
      </c>
      <c r="D43" s="11">
        <f>SUM(D44:D47)</f>
        <v>6790756680.6600008</v>
      </c>
      <c r="E43" s="12"/>
    </row>
    <row r="44" spans="1:5" ht="12.95" customHeight="1" x14ac:dyDescent="0.25">
      <c r="A44" s="9">
        <v>1211</v>
      </c>
      <c r="B44" s="10" t="s">
        <v>50</v>
      </c>
      <c r="C44" s="11">
        <v>8137215171.4399996</v>
      </c>
      <c r="D44" s="11">
        <v>6738922523.8900003</v>
      </c>
      <c r="E44" s="13" t="s">
        <v>12</v>
      </c>
    </row>
    <row r="45" spans="1:5" ht="12.95" customHeight="1" x14ac:dyDescent="0.25">
      <c r="A45" s="9">
        <v>1212</v>
      </c>
      <c r="B45" s="10" t="s">
        <v>51</v>
      </c>
      <c r="C45" s="11"/>
      <c r="D45" s="11">
        <v>0</v>
      </c>
      <c r="E45" s="12"/>
    </row>
    <row r="46" spans="1:5" ht="12.95" customHeight="1" x14ac:dyDescent="0.25">
      <c r="A46" s="9">
        <v>1213</v>
      </c>
      <c r="B46" s="10" t="s">
        <v>52</v>
      </c>
      <c r="C46" s="11">
        <v>51832976.770000003</v>
      </c>
      <c r="D46" s="11">
        <v>51832156.770000003</v>
      </c>
      <c r="E46" s="13" t="s">
        <v>53</v>
      </c>
    </row>
    <row r="47" spans="1:5" ht="12.95" customHeight="1" x14ac:dyDescent="0.25">
      <c r="A47" s="9">
        <v>1214</v>
      </c>
      <c r="B47" s="10" t="s">
        <v>54</v>
      </c>
      <c r="C47" s="11">
        <v>2000</v>
      </c>
      <c r="D47" s="11">
        <v>2000</v>
      </c>
      <c r="E47" s="13" t="s">
        <v>55</v>
      </c>
    </row>
    <row r="48" spans="1:5" ht="12.95" customHeight="1" x14ac:dyDescent="0.25">
      <c r="A48" s="9">
        <v>1220</v>
      </c>
      <c r="B48" s="10" t="s">
        <v>56</v>
      </c>
      <c r="C48" s="11">
        <f>SUM(C49:C53)</f>
        <v>3894731942.7199998</v>
      </c>
      <c r="D48" s="11">
        <f>SUM(D49:D53)</f>
        <v>3570216138.8099999</v>
      </c>
      <c r="E48" s="12"/>
    </row>
    <row r="49" spans="1:5" ht="12.95" customHeight="1" x14ac:dyDescent="0.25">
      <c r="A49" s="9">
        <v>1221</v>
      </c>
      <c r="B49" s="10" t="s">
        <v>57</v>
      </c>
      <c r="C49" s="11">
        <v>0</v>
      </c>
      <c r="D49" s="11">
        <v>0</v>
      </c>
      <c r="E49" s="12"/>
    </row>
    <row r="50" spans="1:5" ht="12.95" customHeight="1" x14ac:dyDescent="0.25">
      <c r="A50" s="9">
        <v>1222</v>
      </c>
      <c r="B50" s="10" t="s">
        <v>58</v>
      </c>
      <c r="C50" s="11">
        <v>0</v>
      </c>
      <c r="D50" s="11">
        <v>0</v>
      </c>
      <c r="E50" s="12"/>
    </row>
    <row r="51" spans="1:5" ht="12.95" customHeight="1" x14ac:dyDescent="0.25">
      <c r="A51" s="9">
        <v>1223</v>
      </c>
      <c r="B51" s="10" t="s">
        <v>59</v>
      </c>
      <c r="C51" s="11">
        <v>0</v>
      </c>
      <c r="D51" s="11">
        <v>0</v>
      </c>
      <c r="E51" s="12"/>
    </row>
    <row r="52" spans="1:5" ht="12.95" customHeight="1" x14ac:dyDescent="0.25">
      <c r="A52" s="9">
        <v>1224</v>
      </c>
      <c r="B52" s="10" t="s">
        <v>60</v>
      </c>
      <c r="C52" s="11">
        <v>3894731942.7199998</v>
      </c>
      <c r="D52" s="11">
        <v>3570216138.8099999</v>
      </c>
      <c r="E52" s="12"/>
    </row>
    <row r="53" spans="1:5" ht="12.95" customHeight="1" x14ac:dyDescent="0.25">
      <c r="A53" s="9">
        <v>1229</v>
      </c>
      <c r="B53" s="10" t="s">
        <v>61</v>
      </c>
      <c r="C53" s="11">
        <v>0</v>
      </c>
      <c r="D53" s="11">
        <v>0</v>
      </c>
      <c r="E53" s="12"/>
    </row>
    <row r="54" spans="1:5" ht="12.95" customHeight="1" x14ac:dyDescent="0.25">
      <c r="A54" s="9">
        <v>1230</v>
      </c>
      <c r="B54" s="10" t="s">
        <v>62</v>
      </c>
      <c r="C54" s="11">
        <f>SUM(C55:C61)</f>
        <v>1444450342.6400001</v>
      </c>
      <c r="D54" s="11">
        <f>SUM(D55:D61)</f>
        <v>1429995174.74</v>
      </c>
      <c r="E54" s="13" t="s">
        <v>63</v>
      </c>
    </row>
    <row r="55" spans="1:5" ht="12.95" customHeight="1" x14ac:dyDescent="0.25">
      <c r="A55" s="9">
        <v>1231</v>
      </c>
      <c r="B55" s="10" t="s">
        <v>64</v>
      </c>
      <c r="C55" s="11">
        <v>300578970.76999998</v>
      </c>
      <c r="D55" s="11">
        <v>300578970.76999998</v>
      </c>
      <c r="E55" s="12"/>
    </row>
    <row r="56" spans="1:5" ht="12.95" customHeight="1" x14ac:dyDescent="0.25">
      <c r="A56" s="9">
        <v>1232</v>
      </c>
      <c r="B56" s="10" t="s">
        <v>65</v>
      </c>
      <c r="C56" s="11"/>
      <c r="D56" s="11"/>
      <c r="E56" s="12"/>
    </row>
    <row r="57" spans="1:5" ht="12.95" customHeight="1" x14ac:dyDescent="0.25">
      <c r="A57" s="9">
        <v>1233</v>
      </c>
      <c r="B57" s="10" t="s">
        <v>66</v>
      </c>
      <c r="C57" s="11">
        <v>1103921542.1300001</v>
      </c>
      <c r="D57" s="11">
        <v>1101781951.23</v>
      </c>
      <c r="E57" s="12"/>
    </row>
    <row r="58" spans="1:5" ht="12.95" customHeight="1" x14ac:dyDescent="0.25">
      <c r="A58" s="9">
        <v>1234</v>
      </c>
      <c r="B58" s="10" t="s">
        <v>67</v>
      </c>
      <c r="C58" s="11"/>
      <c r="D58" s="11"/>
      <c r="E58" s="12"/>
    </row>
    <row r="59" spans="1:5" ht="12.95" customHeight="1" x14ac:dyDescent="0.25">
      <c r="A59" s="9">
        <v>1235</v>
      </c>
      <c r="B59" s="10" t="s">
        <v>68</v>
      </c>
      <c r="C59" s="11"/>
      <c r="D59" s="11"/>
      <c r="E59" s="12"/>
    </row>
    <row r="60" spans="1:5" ht="12.95" customHeight="1" x14ac:dyDescent="0.25">
      <c r="A60" s="9">
        <v>1236</v>
      </c>
      <c r="B60" s="10" t="s">
        <v>69</v>
      </c>
      <c r="C60" s="11">
        <v>20690175.600000001</v>
      </c>
      <c r="D60" s="11">
        <v>13366611.539999999</v>
      </c>
      <c r="E60" s="12"/>
    </row>
    <row r="61" spans="1:5" ht="12.95" customHeight="1" x14ac:dyDescent="0.25">
      <c r="A61" s="9">
        <v>1239</v>
      </c>
      <c r="B61" s="10" t="s">
        <v>70</v>
      </c>
      <c r="C61" s="11">
        <v>19259654.140000001</v>
      </c>
      <c r="D61" s="11">
        <v>14267641.199999999</v>
      </c>
      <c r="E61" s="12"/>
    </row>
    <row r="62" spans="1:5" ht="12.95" customHeight="1" x14ac:dyDescent="0.25">
      <c r="A62" s="9">
        <v>1240</v>
      </c>
      <c r="B62" s="10" t="s">
        <v>71</v>
      </c>
      <c r="C62" s="11">
        <f>SUM(C63:C70)</f>
        <v>218529217.38999999</v>
      </c>
      <c r="D62" s="11">
        <f>SUM(D63:D70)</f>
        <v>217281230.13999999</v>
      </c>
      <c r="E62" s="13" t="s">
        <v>63</v>
      </c>
    </row>
    <row r="63" spans="1:5" ht="12.95" customHeight="1" x14ac:dyDescent="0.25">
      <c r="A63" s="9">
        <v>1241</v>
      </c>
      <c r="B63" s="10" t="s">
        <v>72</v>
      </c>
      <c r="C63" s="11">
        <v>180140157.13999999</v>
      </c>
      <c r="D63" s="11">
        <v>179015050.16999999</v>
      </c>
      <c r="E63" s="12"/>
    </row>
    <row r="64" spans="1:5" ht="12.95" customHeight="1" x14ac:dyDescent="0.25">
      <c r="A64" s="9">
        <v>1242</v>
      </c>
      <c r="B64" s="10" t="s">
        <v>73</v>
      </c>
      <c r="C64" s="11">
        <v>430423.96</v>
      </c>
      <c r="D64" s="11">
        <v>424863.62</v>
      </c>
      <c r="E64" s="12"/>
    </row>
    <row r="65" spans="1:5" ht="12.95" customHeight="1" x14ac:dyDescent="0.25">
      <c r="A65" s="9">
        <v>1243</v>
      </c>
      <c r="B65" s="10" t="s">
        <v>74</v>
      </c>
      <c r="C65" s="11">
        <v>91398.88</v>
      </c>
      <c r="D65" s="11">
        <v>91398.88</v>
      </c>
      <c r="E65" s="12"/>
    </row>
    <row r="66" spans="1:5" ht="12.95" customHeight="1" x14ac:dyDescent="0.25">
      <c r="A66" s="9">
        <v>1244</v>
      </c>
      <c r="B66" s="10" t="s">
        <v>75</v>
      </c>
      <c r="C66" s="11">
        <v>31355725.420000002</v>
      </c>
      <c r="D66" s="11">
        <v>31301190.870000001</v>
      </c>
      <c r="E66" s="12"/>
    </row>
    <row r="67" spans="1:5" ht="12.95" customHeight="1" x14ac:dyDescent="0.25">
      <c r="A67" s="9">
        <v>1245</v>
      </c>
      <c r="B67" s="10" t="s">
        <v>76</v>
      </c>
      <c r="C67" s="11"/>
      <c r="D67" s="11"/>
      <c r="E67" s="12"/>
    </row>
    <row r="68" spans="1:5" ht="12.95" customHeight="1" x14ac:dyDescent="0.25">
      <c r="A68" s="9">
        <v>1246</v>
      </c>
      <c r="B68" s="10" t="s">
        <v>77</v>
      </c>
      <c r="C68" s="11">
        <v>6511511.9900000002</v>
      </c>
      <c r="D68" s="11">
        <v>6448726.5999999996</v>
      </c>
      <c r="E68" s="12"/>
    </row>
    <row r="69" spans="1:5" ht="12.95" customHeight="1" x14ac:dyDescent="0.25">
      <c r="A69" s="9">
        <v>1247</v>
      </c>
      <c r="B69" s="10" t="s">
        <v>78</v>
      </c>
      <c r="C69" s="11">
        <v>0</v>
      </c>
      <c r="D69" s="11">
        <v>0</v>
      </c>
      <c r="E69" s="12"/>
    </row>
    <row r="70" spans="1:5" ht="12.95" customHeight="1" x14ac:dyDescent="0.25">
      <c r="A70" s="9">
        <v>1248</v>
      </c>
      <c r="B70" s="10" t="s">
        <v>79</v>
      </c>
      <c r="C70" s="11">
        <v>0</v>
      </c>
      <c r="D70" s="11">
        <v>0</v>
      </c>
      <c r="E70" s="12"/>
    </row>
    <row r="71" spans="1:5" ht="12.95" customHeight="1" x14ac:dyDescent="0.25">
      <c r="A71" s="9">
        <v>1250</v>
      </c>
      <c r="B71" s="10" t="s">
        <v>80</v>
      </c>
      <c r="C71" s="11">
        <f>SUM(C72:C76)</f>
        <v>3385819.27</v>
      </c>
      <c r="D71" s="11">
        <f>SUM(D72:D76)</f>
        <v>3385819.27</v>
      </c>
      <c r="E71" s="13" t="s">
        <v>81</v>
      </c>
    </row>
    <row r="72" spans="1:5" ht="12.95" customHeight="1" x14ac:dyDescent="0.25">
      <c r="A72" s="9">
        <v>1251</v>
      </c>
      <c r="B72" s="10" t="s">
        <v>82</v>
      </c>
      <c r="C72" s="11">
        <v>3385819.27</v>
      </c>
      <c r="D72" s="11">
        <v>3385819.27</v>
      </c>
      <c r="E72" s="12"/>
    </row>
    <row r="73" spans="1:5" ht="12.95" customHeight="1" x14ac:dyDescent="0.25">
      <c r="A73" s="14">
        <v>1252</v>
      </c>
      <c r="B73" s="15" t="s">
        <v>83</v>
      </c>
      <c r="C73" s="16">
        <v>0</v>
      </c>
      <c r="D73" s="16">
        <v>0</v>
      </c>
      <c r="E73" s="17"/>
    </row>
    <row r="74" spans="1:5" ht="12.95" customHeight="1" x14ac:dyDescent="0.25">
      <c r="A74" s="18">
        <v>1253</v>
      </c>
      <c r="B74" s="19" t="s">
        <v>84</v>
      </c>
      <c r="C74" s="11">
        <v>0</v>
      </c>
      <c r="D74" s="11">
        <v>0</v>
      </c>
      <c r="E74" s="20"/>
    </row>
    <row r="75" spans="1:5" ht="12.95" customHeight="1" x14ac:dyDescent="0.25">
      <c r="A75" s="9">
        <v>1254</v>
      </c>
      <c r="B75" s="10" t="s">
        <v>85</v>
      </c>
      <c r="C75" s="11">
        <v>0</v>
      </c>
      <c r="D75" s="11">
        <v>0</v>
      </c>
      <c r="E75" s="12"/>
    </row>
    <row r="76" spans="1:5" ht="12.95" customHeight="1" x14ac:dyDescent="0.25">
      <c r="A76" s="9">
        <v>1259</v>
      </c>
      <c r="B76" s="10" t="s">
        <v>86</v>
      </c>
      <c r="C76" s="11">
        <v>0</v>
      </c>
      <c r="D76" s="11">
        <v>0</v>
      </c>
      <c r="E76" s="12"/>
    </row>
    <row r="77" spans="1:5" ht="12.95" customHeight="1" x14ac:dyDescent="0.25">
      <c r="A77" s="9">
        <v>1260</v>
      </c>
      <c r="B77" s="10" t="s">
        <v>87</v>
      </c>
      <c r="C77" s="11">
        <f>SUM(C78:C82)</f>
        <v>-459926016.38999999</v>
      </c>
      <c r="D77" s="11">
        <f>SUM(D78:D82)</f>
        <v>-431467701.71000004</v>
      </c>
      <c r="E77" s="13" t="s">
        <v>63</v>
      </c>
    </row>
    <row r="78" spans="1:5" ht="12.95" customHeight="1" x14ac:dyDescent="0.25">
      <c r="A78" s="9">
        <v>1261</v>
      </c>
      <c r="B78" s="10" t="s">
        <v>88</v>
      </c>
      <c r="C78" s="11">
        <v>-233135910.96000001</v>
      </c>
      <c r="D78" s="11">
        <v>-220997235.33000001</v>
      </c>
      <c r="E78" s="13"/>
    </row>
    <row r="79" spans="1:5" ht="12.95" customHeight="1" x14ac:dyDescent="0.25">
      <c r="A79" s="9">
        <v>1262</v>
      </c>
      <c r="B79" s="10" t="s">
        <v>89</v>
      </c>
      <c r="C79" s="11"/>
      <c r="D79" s="11"/>
      <c r="E79" s="13"/>
    </row>
    <row r="80" spans="1:5" ht="12.95" customHeight="1" x14ac:dyDescent="0.25">
      <c r="A80" s="9">
        <v>1263</v>
      </c>
      <c r="B80" s="10" t="s">
        <v>90</v>
      </c>
      <c r="C80" s="11">
        <v>-188750502.96000001</v>
      </c>
      <c r="D80" s="11">
        <v>-174520283.97</v>
      </c>
      <c r="E80" s="13"/>
    </row>
    <row r="81" spans="1:5" ht="12.95" customHeight="1" x14ac:dyDescent="0.25">
      <c r="A81" s="9">
        <v>1264</v>
      </c>
      <c r="B81" s="10" t="s">
        <v>91</v>
      </c>
      <c r="C81" s="11"/>
      <c r="D81" s="11"/>
      <c r="E81" s="13"/>
    </row>
    <row r="82" spans="1:5" ht="12.95" customHeight="1" x14ac:dyDescent="0.25">
      <c r="A82" s="9">
        <v>1265</v>
      </c>
      <c r="B82" s="10" t="s">
        <v>92</v>
      </c>
      <c r="C82" s="11">
        <v>-38039602.469999999</v>
      </c>
      <c r="D82" s="11">
        <v>-35950182.409999996</v>
      </c>
      <c r="E82" s="13" t="s">
        <v>81</v>
      </c>
    </row>
    <row r="83" spans="1:5" ht="12.95" customHeight="1" x14ac:dyDescent="0.25">
      <c r="A83" s="9">
        <v>1270</v>
      </c>
      <c r="B83" s="10" t="s">
        <v>93</v>
      </c>
      <c r="C83" s="11">
        <f>SUM(C84:C89)</f>
        <v>19312628.66</v>
      </c>
      <c r="D83" s="11">
        <f>SUM(D84:D89)</f>
        <v>19312628.66</v>
      </c>
      <c r="E83" s="12" t="s">
        <v>81</v>
      </c>
    </row>
    <row r="84" spans="1:5" ht="12.95" customHeight="1" x14ac:dyDescent="0.25">
      <c r="A84" s="9">
        <v>1271</v>
      </c>
      <c r="B84" s="10" t="s">
        <v>94</v>
      </c>
      <c r="C84" s="11">
        <v>19312628.66</v>
      </c>
      <c r="D84" s="11">
        <v>19312628.66</v>
      </c>
      <c r="E84" s="12"/>
    </row>
    <row r="85" spans="1:5" ht="12.95" customHeight="1" x14ac:dyDescent="0.25">
      <c r="A85" s="9">
        <v>1272</v>
      </c>
      <c r="B85" s="10" t="s">
        <v>95</v>
      </c>
      <c r="C85" s="11">
        <v>0</v>
      </c>
      <c r="D85" s="11">
        <v>0</v>
      </c>
      <c r="E85" s="12"/>
    </row>
    <row r="86" spans="1:5" ht="12.95" customHeight="1" x14ac:dyDescent="0.25">
      <c r="A86" s="9">
        <v>1273</v>
      </c>
      <c r="B86" s="10" t="s">
        <v>96</v>
      </c>
      <c r="C86" s="11">
        <v>0</v>
      </c>
      <c r="D86" s="11">
        <v>0</v>
      </c>
      <c r="E86" s="12"/>
    </row>
    <row r="87" spans="1:5" ht="12.95" customHeight="1" x14ac:dyDescent="0.25">
      <c r="A87" s="9">
        <v>1274</v>
      </c>
      <c r="B87" s="10" t="s">
        <v>97</v>
      </c>
      <c r="C87" s="11">
        <v>0</v>
      </c>
      <c r="D87" s="11">
        <v>0</v>
      </c>
      <c r="E87" s="12"/>
    </row>
    <row r="88" spans="1:5" ht="12.95" customHeight="1" x14ac:dyDescent="0.25">
      <c r="A88" s="9">
        <v>1275</v>
      </c>
      <c r="B88" s="10" t="s">
        <v>98</v>
      </c>
      <c r="C88" s="11">
        <v>0</v>
      </c>
      <c r="D88" s="11">
        <v>0</v>
      </c>
      <c r="E88" s="12"/>
    </row>
    <row r="89" spans="1:5" ht="12.95" customHeight="1" x14ac:dyDescent="0.25">
      <c r="A89" s="9">
        <v>1279</v>
      </c>
      <c r="B89" s="10" t="s">
        <v>99</v>
      </c>
      <c r="C89" s="11">
        <v>0</v>
      </c>
      <c r="D89" s="11">
        <v>0</v>
      </c>
      <c r="E89" s="13"/>
    </row>
    <row r="90" spans="1:5" ht="12.95" customHeight="1" x14ac:dyDescent="0.25">
      <c r="A90" s="9">
        <v>1280</v>
      </c>
      <c r="B90" s="10" t="s">
        <v>100</v>
      </c>
      <c r="C90" s="11">
        <f>SUM(C91:C95)</f>
        <v>-6724711.8399999999</v>
      </c>
      <c r="D90" s="11">
        <f>SUM(D91:D95)</f>
        <v>-6068345.7299999995</v>
      </c>
      <c r="E90" s="12" t="s">
        <v>101</v>
      </c>
    </row>
    <row r="91" spans="1:5" ht="12.95" customHeight="1" x14ac:dyDescent="0.25">
      <c r="A91" s="9">
        <v>1281</v>
      </c>
      <c r="B91" s="10" t="s">
        <v>102</v>
      </c>
      <c r="C91" s="11">
        <v>-5439944.0099999998</v>
      </c>
      <c r="D91" s="11">
        <v>-5511444.5199999996</v>
      </c>
      <c r="E91" s="12"/>
    </row>
    <row r="92" spans="1:5" ht="12.95" customHeight="1" x14ac:dyDescent="0.25">
      <c r="A92" s="9">
        <v>1282</v>
      </c>
      <c r="B92" s="10" t="s">
        <v>103</v>
      </c>
      <c r="C92" s="11"/>
      <c r="D92" s="11"/>
      <c r="E92" s="12"/>
    </row>
    <row r="93" spans="1:5" ht="12.95" customHeight="1" x14ac:dyDescent="0.25">
      <c r="A93" s="9">
        <v>1283</v>
      </c>
      <c r="B93" s="10" t="s">
        <v>104</v>
      </c>
      <c r="C93" s="11"/>
      <c r="D93" s="11"/>
      <c r="E93" s="12"/>
    </row>
    <row r="94" spans="1:5" ht="12.95" customHeight="1" x14ac:dyDescent="0.25">
      <c r="A94" s="9">
        <v>1284</v>
      </c>
      <c r="B94" s="10" t="s">
        <v>105</v>
      </c>
      <c r="C94" s="11">
        <v>-1284767.83</v>
      </c>
      <c r="D94" s="11">
        <v>-556901.21</v>
      </c>
      <c r="E94" s="12"/>
    </row>
    <row r="95" spans="1:5" ht="12.95" customHeight="1" x14ac:dyDescent="0.25">
      <c r="A95" s="9">
        <v>1289</v>
      </c>
      <c r="B95" s="10" t="s">
        <v>106</v>
      </c>
      <c r="C95" s="11">
        <v>0</v>
      </c>
      <c r="D95" s="11">
        <v>0</v>
      </c>
      <c r="E95" s="12"/>
    </row>
    <row r="96" spans="1:5" ht="12.95" customHeight="1" x14ac:dyDescent="0.25">
      <c r="A96" s="9">
        <v>1290</v>
      </c>
      <c r="B96" s="10" t="s">
        <v>107</v>
      </c>
      <c r="C96" s="11">
        <f>SUM(C97:C99)</f>
        <v>0</v>
      </c>
      <c r="D96" s="11">
        <f>SUM(D97:D99)</f>
        <v>0</v>
      </c>
      <c r="E96" s="13"/>
    </row>
    <row r="97" spans="1:5" ht="12.95" customHeight="1" x14ac:dyDescent="0.25">
      <c r="A97" s="9">
        <v>1291</v>
      </c>
      <c r="B97" s="10" t="s">
        <v>108</v>
      </c>
      <c r="C97" s="11">
        <v>0</v>
      </c>
      <c r="D97" s="11">
        <v>0</v>
      </c>
      <c r="E97" s="12"/>
    </row>
    <row r="98" spans="1:5" ht="12.95" customHeight="1" x14ac:dyDescent="0.25">
      <c r="A98" s="9">
        <v>1292</v>
      </c>
      <c r="B98" s="10" t="s">
        <v>109</v>
      </c>
      <c r="C98" s="11">
        <v>0</v>
      </c>
      <c r="D98" s="11">
        <v>0</v>
      </c>
      <c r="E98" s="12"/>
    </row>
    <row r="99" spans="1:5" ht="12.95" customHeight="1" x14ac:dyDescent="0.25">
      <c r="A99" s="9">
        <v>1293</v>
      </c>
      <c r="B99" s="10" t="s">
        <v>110</v>
      </c>
      <c r="C99" s="11">
        <v>0</v>
      </c>
      <c r="D99" s="11">
        <v>0</v>
      </c>
      <c r="E99" s="12"/>
    </row>
    <row r="100" spans="1:5" ht="12.95" customHeight="1" x14ac:dyDescent="0.25">
      <c r="A100" s="21">
        <v>2000</v>
      </c>
      <c r="B100" s="22" t="s">
        <v>111</v>
      </c>
      <c r="C100" s="23">
        <f>+C101+C143</f>
        <v>1345803102.8099999</v>
      </c>
      <c r="D100" s="23">
        <f>+D101+D143</f>
        <v>859794288.21000004</v>
      </c>
      <c r="E100" s="24"/>
    </row>
    <row r="101" spans="1:5" ht="12.95" customHeight="1" x14ac:dyDescent="0.25">
      <c r="A101" s="9">
        <v>2100</v>
      </c>
      <c r="B101" s="10" t="s">
        <v>112</v>
      </c>
      <c r="C101" s="11">
        <f>+C102+C112+C116+C120+C123+C127+C134+C138</f>
        <v>1118332074.8399999</v>
      </c>
      <c r="D101" s="11">
        <f>+D102+D112+D116+D120+D123+D127+D134+D138</f>
        <v>642192628.5</v>
      </c>
      <c r="E101" s="12"/>
    </row>
    <row r="102" spans="1:5" ht="12.95" customHeight="1" x14ac:dyDescent="0.25">
      <c r="A102" s="9">
        <v>2110</v>
      </c>
      <c r="B102" s="10" t="s">
        <v>113</v>
      </c>
      <c r="C102" s="11">
        <f>SUM(C103:C111)</f>
        <v>655817618.25999999</v>
      </c>
      <c r="D102" s="11">
        <f>SUM(D103:D111)</f>
        <v>409403348.33999997</v>
      </c>
      <c r="E102" s="13" t="s">
        <v>114</v>
      </c>
    </row>
    <row r="103" spans="1:5" ht="12.95" customHeight="1" x14ac:dyDescent="0.25">
      <c r="A103" s="9">
        <v>2111</v>
      </c>
      <c r="B103" s="10" t="s">
        <v>115</v>
      </c>
      <c r="C103" s="11">
        <v>3533437.57</v>
      </c>
      <c r="D103" s="11">
        <v>62003768.289999999</v>
      </c>
      <c r="E103" s="13"/>
    </row>
    <row r="104" spans="1:5" ht="12.95" customHeight="1" x14ac:dyDescent="0.25">
      <c r="A104" s="9">
        <v>2112</v>
      </c>
      <c r="B104" s="10" t="s">
        <v>116</v>
      </c>
      <c r="C104" s="11">
        <v>354839769.42000002</v>
      </c>
      <c r="D104" s="11">
        <v>101507641.06999999</v>
      </c>
      <c r="E104" s="13"/>
    </row>
    <row r="105" spans="1:5" ht="12.95" customHeight="1" x14ac:dyDescent="0.25">
      <c r="A105" s="9">
        <v>2113</v>
      </c>
      <c r="B105" s="10" t="s">
        <v>117</v>
      </c>
      <c r="C105" s="11">
        <v>49310.15</v>
      </c>
      <c r="D105" s="11">
        <v>1398403.2</v>
      </c>
      <c r="E105" s="13"/>
    </row>
    <row r="106" spans="1:5" ht="12.95" customHeight="1" x14ac:dyDescent="0.25">
      <c r="A106" s="9">
        <v>2114</v>
      </c>
      <c r="B106" s="10" t="s">
        <v>118</v>
      </c>
      <c r="C106" s="11"/>
      <c r="D106" s="11"/>
      <c r="E106" s="13"/>
    </row>
    <row r="107" spans="1:5" ht="12.95" customHeight="1" x14ac:dyDescent="0.25">
      <c r="A107" s="9">
        <v>2115</v>
      </c>
      <c r="B107" s="10" t="s">
        <v>119</v>
      </c>
      <c r="C107" s="11">
        <v>1448.96</v>
      </c>
      <c r="D107" s="11">
        <v>34621.24</v>
      </c>
      <c r="E107" s="13"/>
    </row>
    <row r="108" spans="1:5" ht="12.95" customHeight="1" x14ac:dyDescent="0.25">
      <c r="A108" s="9">
        <v>2116</v>
      </c>
      <c r="B108" s="10" t="s">
        <v>120</v>
      </c>
      <c r="C108" s="11"/>
      <c r="D108" s="11"/>
      <c r="E108" s="13"/>
    </row>
    <row r="109" spans="1:5" ht="12.95" customHeight="1" x14ac:dyDescent="0.25">
      <c r="A109" s="9">
        <v>2117</v>
      </c>
      <c r="B109" s="10" t="s">
        <v>121</v>
      </c>
      <c r="C109" s="11">
        <v>184964263.44</v>
      </c>
      <c r="D109" s="11">
        <v>180613035.91999999</v>
      </c>
      <c r="E109" s="13"/>
    </row>
    <row r="110" spans="1:5" ht="12.95" customHeight="1" x14ac:dyDescent="0.25">
      <c r="A110" s="9">
        <v>2118</v>
      </c>
      <c r="B110" s="10" t="s">
        <v>122</v>
      </c>
      <c r="C110" s="11"/>
      <c r="D110" s="11"/>
      <c r="E110" s="13"/>
    </row>
    <row r="111" spans="1:5" ht="12.95" customHeight="1" x14ac:dyDescent="0.25">
      <c r="A111" s="9">
        <v>2119</v>
      </c>
      <c r="B111" s="10" t="s">
        <v>123</v>
      </c>
      <c r="C111" s="11">
        <v>112429388.72</v>
      </c>
      <c r="D111" s="11">
        <v>63845878.619999997</v>
      </c>
      <c r="E111" s="13"/>
    </row>
    <row r="112" spans="1:5" ht="12.95" customHeight="1" x14ac:dyDescent="0.25">
      <c r="A112" s="9">
        <v>2120</v>
      </c>
      <c r="B112" s="10" t="s">
        <v>124</v>
      </c>
      <c r="C112" s="11">
        <f>SUM(C113:C115)</f>
        <v>0</v>
      </c>
      <c r="D112" s="11">
        <f>SUM(D113:D115)</f>
        <v>0</v>
      </c>
      <c r="E112" s="13"/>
    </row>
    <row r="113" spans="1:5" ht="12.95" customHeight="1" x14ac:dyDescent="0.25">
      <c r="A113" s="9">
        <v>2121</v>
      </c>
      <c r="B113" s="10" t="s">
        <v>125</v>
      </c>
      <c r="C113" s="11">
        <v>0</v>
      </c>
      <c r="D113" s="11">
        <v>0</v>
      </c>
      <c r="E113" s="13"/>
    </row>
    <row r="114" spans="1:5" ht="12.95" customHeight="1" x14ac:dyDescent="0.25">
      <c r="A114" s="9">
        <v>2122</v>
      </c>
      <c r="B114" s="10" t="s">
        <v>126</v>
      </c>
      <c r="C114" s="11">
        <v>0</v>
      </c>
      <c r="D114" s="11">
        <v>0</v>
      </c>
      <c r="E114" s="13"/>
    </row>
    <row r="115" spans="1:5" ht="12.95" customHeight="1" x14ac:dyDescent="0.25">
      <c r="A115" s="9">
        <v>2129</v>
      </c>
      <c r="B115" s="10" t="s">
        <v>127</v>
      </c>
      <c r="C115" s="11">
        <v>0</v>
      </c>
      <c r="D115" s="11">
        <v>0</v>
      </c>
      <c r="E115" s="13"/>
    </row>
    <row r="116" spans="1:5" ht="12.95" customHeight="1" x14ac:dyDescent="0.25">
      <c r="A116" s="9">
        <v>2130</v>
      </c>
      <c r="B116" s="10" t="s">
        <v>128</v>
      </c>
      <c r="C116" s="11">
        <f>SUM(C117:C119)</f>
        <v>0</v>
      </c>
      <c r="D116" s="11">
        <f>SUM(D117:D119)</f>
        <v>0</v>
      </c>
      <c r="E116" s="13"/>
    </row>
    <row r="117" spans="1:5" ht="12.95" customHeight="1" x14ac:dyDescent="0.25">
      <c r="A117" s="9">
        <v>2131</v>
      </c>
      <c r="B117" s="10" t="s">
        <v>129</v>
      </c>
      <c r="C117" s="11">
        <v>0</v>
      </c>
      <c r="D117" s="11">
        <v>0</v>
      </c>
      <c r="E117" s="12"/>
    </row>
    <row r="118" spans="1:5" ht="12.95" customHeight="1" x14ac:dyDescent="0.25">
      <c r="A118" s="9">
        <v>2132</v>
      </c>
      <c r="B118" s="10" t="s">
        <v>130</v>
      </c>
      <c r="C118" s="11">
        <v>0</v>
      </c>
      <c r="D118" s="11">
        <v>0</v>
      </c>
      <c r="E118" s="12"/>
    </row>
    <row r="119" spans="1:5" ht="12.95" customHeight="1" x14ac:dyDescent="0.25">
      <c r="A119" s="9">
        <v>2133</v>
      </c>
      <c r="B119" s="10" t="s">
        <v>131</v>
      </c>
      <c r="C119" s="11">
        <v>0</v>
      </c>
      <c r="D119" s="11">
        <v>0</v>
      </c>
      <c r="E119" s="12"/>
    </row>
    <row r="120" spans="1:5" ht="12.95" customHeight="1" x14ac:dyDescent="0.25">
      <c r="A120" s="9">
        <v>2140</v>
      </c>
      <c r="B120" s="10" t="s">
        <v>132</v>
      </c>
      <c r="C120" s="11">
        <f>SUM(C121:C122)</f>
        <v>0</v>
      </c>
      <c r="D120" s="11">
        <f>SUM(D121:D122)</f>
        <v>0</v>
      </c>
      <c r="E120" s="12"/>
    </row>
    <row r="121" spans="1:5" ht="12.95" customHeight="1" x14ac:dyDescent="0.25">
      <c r="A121" s="9">
        <v>2141</v>
      </c>
      <c r="B121" s="10" t="s">
        <v>133</v>
      </c>
      <c r="C121" s="11">
        <v>0</v>
      </c>
      <c r="D121" s="11">
        <v>0</v>
      </c>
      <c r="E121" s="12"/>
    </row>
    <row r="122" spans="1:5" ht="12.95" customHeight="1" x14ac:dyDescent="0.25">
      <c r="A122" s="9">
        <v>2142</v>
      </c>
      <c r="B122" s="10" t="s">
        <v>134</v>
      </c>
      <c r="C122" s="11">
        <v>0</v>
      </c>
      <c r="D122" s="11">
        <v>0</v>
      </c>
      <c r="E122" s="12"/>
    </row>
    <row r="123" spans="1:5" ht="12.95" customHeight="1" x14ac:dyDescent="0.25">
      <c r="A123" s="9">
        <v>2150</v>
      </c>
      <c r="B123" s="10" t="s">
        <v>135</v>
      </c>
      <c r="C123" s="11">
        <f>SUM(C124:C126)</f>
        <v>12485944.729999999</v>
      </c>
      <c r="D123" s="11">
        <f>SUM(D124:D126)</f>
        <v>16214030.75</v>
      </c>
      <c r="E123" s="13" t="s">
        <v>136</v>
      </c>
    </row>
    <row r="124" spans="1:5" ht="12.95" customHeight="1" x14ac:dyDescent="0.25">
      <c r="A124" s="9">
        <v>2151</v>
      </c>
      <c r="B124" s="10" t="s">
        <v>137</v>
      </c>
      <c r="C124" s="11">
        <v>912773.03</v>
      </c>
      <c r="D124" s="11">
        <v>813023.06</v>
      </c>
      <c r="E124" s="12"/>
    </row>
    <row r="125" spans="1:5" ht="12.95" customHeight="1" x14ac:dyDescent="0.25">
      <c r="A125" s="9">
        <v>2152</v>
      </c>
      <c r="B125" s="10" t="s">
        <v>138</v>
      </c>
      <c r="C125" s="11"/>
      <c r="D125" s="11"/>
      <c r="E125" s="12"/>
    </row>
    <row r="126" spans="1:5" ht="12.95" customHeight="1" x14ac:dyDescent="0.25">
      <c r="A126" s="9">
        <v>2159</v>
      </c>
      <c r="B126" s="10" t="s">
        <v>139</v>
      </c>
      <c r="C126" s="11">
        <v>11573171.699999999</v>
      </c>
      <c r="D126" s="11">
        <v>15401007.689999999</v>
      </c>
      <c r="E126" s="13"/>
    </row>
    <row r="127" spans="1:5" ht="12.95" customHeight="1" x14ac:dyDescent="0.25">
      <c r="A127" s="9">
        <v>2160</v>
      </c>
      <c r="B127" s="10" t="s">
        <v>140</v>
      </c>
      <c r="C127" s="11">
        <f>SUM(C128:C133)</f>
        <v>240978789.15000001</v>
      </c>
      <c r="D127" s="11">
        <f>SUM(D128:D133)</f>
        <v>216512687.44</v>
      </c>
      <c r="E127" s="13" t="s">
        <v>136</v>
      </c>
    </row>
    <row r="128" spans="1:5" ht="12.95" customHeight="1" x14ac:dyDescent="0.25">
      <c r="A128" s="9">
        <v>2161</v>
      </c>
      <c r="B128" s="10" t="s">
        <v>141</v>
      </c>
      <c r="C128" s="11">
        <v>2791642.08</v>
      </c>
      <c r="D128" s="11">
        <v>2678900.89</v>
      </c>
      <c r="E128" s="12"/>
    </row>
    <row r="129" spans="1:5" ht="12.95" customHeight="1" x14ac:dyDescent="0.25">
      <c r="A129" s="9">
        <v>2162</v>
      </c>
      <c r="B129" s="10" t="s">
        <v>142</v>
      </c>
      <c r="C129" s="11">
        <v>238187147.06999999</v>
      </c>
      <c r="D129" s="11">
        <v>213833786.55000001</v>
      </c>
      <c r="E129" s="12"/>
    </row>
    <row r="130" spans="1:5" ht="12.95" customHeight="1" x14ac:dyDescent="0.25">
      <c r="A130" s="9">
        <v>2163</v>
      </c>
      <c r="B130" s="10" t="s">
        <v>143</v>
      </c>
      <c r="C130" s="11">
        <v>0</v>
      </c>
      <c r="D130" s="11">
        <v>0</v>
      </c>
      <c r="E130" s="12"/>
    </row>
    <row r="131" spans="1:5" ht="12.95" customHeight="1" x14ac:dyDescent="0.25">
      <c r="A131" s="9">
        <v>2164</v>
      </c>
      <c r="B131" s="10" t="s">
        <v>144</v>
      </c>
      <c r="C131" s="11">
        <v>0</v>
      </c>
      <c r="D131" s="11">
        <v>0</v>
      </c>
      <c r="E131" s="12"/>
    </row>
    <row r="132" spans="1:5" ht="12.95" customHeight="1" x14ac:dyDescent="0.25">
      <c r="A132" s="9">
        <v>2165</v>
      </c>
      <c r="B132" s="10" t="s">
        <v>145</v>
      </c>
      <c r="C132" s="11">
        <v>0</v>
      </c>
      <c r="D132" s="11">
        <v>0</v>
      </c>
      <c r="E132" s="12"/>
    </row>
    <row r="133" spans="1:5" ht="12.95" customHeight="1" x14ac:dyDescent="0.25">
      <c r="A133" s="9">
        <v>2166</v>
      </c>
      <c r="B133" s="10" t="s">
        <v>146</v>
      </c>
      <c r="C133" s="11">
        <v>0</v>
      </c>
      <c r="D133" s="11">
        <v>0</v>
      </c>
      <c r="E133" s="12"/>
    </row>
    <row r="134" spans="1:5" ht="12.95" customHeight="1" x14ac:dyDescent="0.25">
      <c r="A134" s="9">
        <v>2170</v>
      </c>
      <c r="B134" s="10" t="s">
        <v>147</v>
      </c>
      <c r="C134" s="11">
        <f>SUM(C135:C137)</f>
        <v>208991881.62</v>
      </c>
      <c r="D134" s="11">
        <f>SUM(D135:D137)</f>
        <v>0</v>
      </c>
      <c r="E134" s="12"/>
    </row>
    <row r="135" spans="1:5" ht="12.95" customHeight="1" x14ac:dyDescent="0.25">
      <c r="A135" s="9">
        <v>2171</v>
      </c>
      <c r="B135" s="10" t="s">
        <v>148</v>
      </c>
      <c r="C135" s="11">
        <v>0</v>
      </c>
      <c r="D135" s="11">
        <v>0</v>
      </c>
      <c r="E135" s="12"/>
    </row>
    <row r="136" spans="1:5" ht="12.95" customHeight="1" x14ac:dyDescent="0.25">
      <c r="A136" s="9">
        <v>2172</v>
      </c>
      <c r="B136" s="10" t="s">
        <v>149</v>
      </c>
      <c r="C136" s="11">
        <v>0</v>
      </c>
      <c r="D136" s="11">
        <v>0</v>
      </c>
      <c r="E136" s="12"/>
    </row>
    <row r="137" spans="1:5" ht="12.95" customHeight="1" x14ac:dyDescent="0.25">
      <c r="A137" s="9">
        <v>2179</v>
      </c>
      <c r="B137" s="10" t="s">
        <v>150</v>
      </c>
      <c r="C137" s="11">
        <v>208991881.62</v>
      </c>
      <c r="D137" s="11">
        <v>0</v>
      </c>
      <c r="E137" s="12"/>
    </row>
    <row r="138" spans="1:5" ht="12.95" customHeight="1" x14ac:dyDescent="0.25">
      <c r="A138" s="9">
        <v>2190</v>
      </c>
      <c r="B138" s="10" t="s">
        <v>151</v>
      </c>
      <c r="C138" s="11">
        <f>+C139+C140+C141</f>
        <v>57841.08</v>
      </c>
      <c r="D138" s="11">
        <f>+D139+D140+D141</f>
        <v>62561.97</v>
      </c>
      <c r="E138" s="12"/>
    </row>
    <row r="139" spans="1:5" ht="12.95" customHeight="1" x14ac:dyDescent="0.25">
      <c r="A139" s="9">
        <v>2191</v>
      </c>
      <c r="B139" s="10" t="s">
        <v>152</v>
      </c>
      <c r="C139" s="11">
        <v>0</v>
      </c>
      <c r="D139" s="11">
        <v>0</v>
      </c>
      <c r="E139" s="12"/>
    </row>
    <row r="140" spans="1:5" ht="12.95" customHeight="1" x14ac:dyDescent="0.25">
      <c r="A140" s="9">
        <v>2192</v>
      </c>
      <c r="B140" s="10" t="s">
        <v>153</v>
      </c>
      <c r="C140" s="11">
        <v>0</v>
      </c>
      <c r="D140" s="11">
        <v>0</v>
      </c>
      <c r="E140" s="12"/>
    </row>
    <row r="141" spans="1:5" ht="12.95" customHeight="1" x14ac:dyDescent="0.25">
      <c r="A141" s="14">
        <v>2199</v>
      </c>
      <c r="B141" s="15" t="s">
        <v>154</v>
      </c>
      <c r="C141" s="16">
        <v>57841.08</v>
      </c>
      <c r="D141" s="16">
        <v>62561.97</v>
      </c>
      <c r="E141" s="17" t="s">
        <v>155</v>
      </c>
    </row>
    <row r="142" spans="1:5" ht="12.95" customHeight="1" x14ac:dyDescent="0.25">
      <c r="A142" s="25"/>
      <c r="B142" s="10"/>
      <c r="C142" s="11"/>
      <c r="D142" s="11"/>
      <c r="E142" s="26"/>
    </row>
    <row r="143" spans="1:5" ht="12.95" customHeight="1" x14ac:dyDescent="0.25">
      <c r="A143" s="9">
        <v>2200</v>
      </c>
      <c r="B143" s="10" t="s">
        <v>156</v>
      </c>
      <c r="C143" s="11">
        <f>+C144+C147+C151+C157+C161+C168</f>
        <v>227471027.97</v>
      </c>
      <c r="D143" s="11">
        <f>+D144+D147+D151+D157+D161+D168</f>
        <v>217601659.71000001</v>
      </c>
      <c r="E143" s="12"/>
    </row>
    <row r="144" spans="1:5" ht="12.95" customHeight="1" x14ac:dyDescent="0.25">
      <c r="A144" s="9">
        <v>2210</v>
      </c>
      <c r="B144" s="10" t="s">
        <v>157</v>
      </c>
      <c r="C144" s="11">
        <f>SUM(C145:C146)</f>
        <v>0</v>
      </c>
      <c r="D144" s="11">
        <f>SUM(D145:D146)</f>
        <v>0</v>
      </c>
      <c r="E144" s="12"/>
    </row>
    <row r="145" spans="1:5" ht="12.95" customHeight="1" x14ac:dyDescent="0.25">
      <c r="A145" s="14">
        <v>2211</v>
      </c>
      <c r="B145" s="15" t="s">
        <v>158</v>
      </c>
      <c r="C145" s="16">
        <v>0</v>
      </c>
      <c r="D145" s="16">
        <v>0</v>
      </c>
      <c r="E145" s="17"/>
    </row>
    <row r="146" spans="1:5" ht="12.95" customHeight="1" x14ac:dyDescent="0.25">
      <c r="A146" s="18">
        <v>2212</v>
      </c>
      <c r="B146" s="19" t="s">
        <v>159</v>
      </c>
      <c r="C146" s="11">
        <v>0</v>
      </c>
      <c r="D146" s="11">
        <v>0</v>
      </c>
      <c r="E146" s="20"/>
    </row>
    <row r="147" spans="1:5" ht="12.95" customHeight="1" x14ac:dyDescent="0.25">
      <c r="A147" s="9">
        <v>2220</v>
      </c>
      <c r="B147" s="10" t="s">
        <v>160</v>
      </c>
      <c r="C147" s="11">
        <f>SUM(C148:C150)</f>
        <v>0</v>
      </c>
      <c r="D147" s="11">
        <f>SUM(D148:D150)</f>
        <v>0</v>
      </c>
      <c r="E147" s="12"/>
    </row>
    <row r="148" spans="1:5" ht="12.95" customHeight="1" x14ac:dyDescent="0.25">
      <c r="A148" s="9">
        <v>2221</v>
      </c>
      <c r="B148" s="10" t="s">
        <v>161</v>
      </c>
      <c r="C148" s="11">
        <v>0</v>
      </c>
      <c r="D148" s="11">
        <v>0</v>
      </c>
      <c r="E148" s="12"/>
    </row>
    <row r="149" spans="1:5" ht="12.95" customHeight="1" x14ac:dyDescent="0.25">
      <c r="A149" s="9">
        <v>2222</v>
      </c>
      <c r="B149" s="10" t="s">
        <v>162</v>
      </c>
      <c r="C149" s="11">
        <v>0</v>
      </c>
      <c r="D149" s="11">
        <v>0</v>
      </c>
      <c r="E149" s="12"/>
    </row>
    <row r="150" spans="1:5" ht="12.95" customHeight="1" x14ac:dyDescent="0.25">
      <c r="A150" s="9">
        <v>2229</v>
      </c>
      <c r="B150" s="10" t="s">
        <v>163</v>
      </c>
      <c r="C150" s="11">
        <v>0</v>
      </c>
      <c r="D150" s="11">
        <v>0</v>
      </c>
      <c r="E150" s="12"/>
    </row>
    <row r="151" spans="1:5" ht="12.95" customHeight="1" x14ac:dyDescent="0.25">
      <c r="A151" s="9">
        <v>2230</v>
      </c>
      <c r="B151" s="10" t="s">
        <v>164</v>
      </c>
      <c r="C151" s="11">
        <f>SUM(C152:C156)</f>
        <v>0</v>
      </c>
      <c r="D151" s="11">
        <f>SUM(D152:D156)</f>
        <v>0</v>
      </c>
      <c r="E151" s="13"/>
    </row>
    <row r="152" spans="1:5" ht="12.95" customHeight="1" x14ac:dyDescent="0.25">
      <c r="A152" s="9">
        <v>2231</v>
      </c>
      <c r="B152" s="10" t="s">
        <v>165</v>
      </c>
      <c r="C152" s="11">
        <v>0</v>
      </c>
      <c r="D152" s="11">
        <v>0</v>
      </c>
      <c r="E152" s="12"/>
    </row>
    <row r="153" spans="1:5" ht="12.95" customHeight="1" x14ac:dyDescent="0.25">
      <c r="A153" s="9">
        <v>2232</v>
      </c>
      <c r="B153" s="10" t="s">
        <v>166</v>
      </c>
      <c r="C153" s="11">
        <v>0</v>
      </c>
      <c r="D153" s="11">
        <v>0</v>
      </c>
      <c r="E153" s="12"/>
    </row>
    <row r="154" spans="1:5" ht="12.95" customHeight="1" x14ac:dyDescent="0.25">
      <c r="A154" s="9">
        <v>2233</v>
      </c>
      <c r="B154" s="10" t="s">
        <v>167</v>
      </c>
      <c r="C154" s="11">
        <v>0</v>
      </c>
      <c r="D154" s="11">
        <v>0</v>
      </c>
      <c r="E154" s="12"/>
    </row>
    <row r="155" spans="1:5" ht="12.95" customHeight="1" x14ac:dyDescent="0.25">
      <c r="A155" s="9">
        <v>2234</v>
      </c>
      <c r="B155" s="10" t="s">
        <v>168</v>
      </c>
      <c r="C155" s="11">
        <v>0</v>
      </c>
      <c r="D155" s="11">
        <v>0</v>
      </c>
      <c r="E155" s="12"/>
    </row>
    <row r="156" spans="1:5" ht="12.95" customHeight="1" x14ac:dyDescent="0.25">
      <c r="A156" s="9">
        <v>2235</v>
      </c>
      <c r="B156" s="10" t="s">
        <v>169</v>
      </c>
      <c r="C156" s="11">
        <v>0</v>
      </c>
      <c r="D156" s="11">
        <v>0</v>
      </c>
      <c r="E156" s="12"/>
    </row>
    <row r="157" spans="1:5" ht="12.95" customHeight="1" x14ac:dyDescent="0.25">
      <c r="A157" s="9">
        <v>2240</v>
      </c>
      <c r="B157" s="10" t="s">
        <v>170</v>
      </c>
      <c r="C157" s="11">
        <f>SUM(C158:C160)</f>
        <v>3924954.65</v>
      </c>
      <c r="D157" s="11">
        <f>SUM(D158:D160)</f>
        <v>4594303.03</v>
      </c>
      <c r="E157" s="12" t="s">
        <v>136</v>
      </c>
    </row>
    <row r="158" spans="1:5" ht="12.95" customHeight="1" x14ac:dyDescent="0.25">
      <c r="A158" s="9">
        <v>2241</v>
      </c>
      <c r="B158" s="10" t="s">
        <v>171</v>
      </c>
      <c r="C158" s="11">
        <v>0</v>
      </c>
      <c r="D158" s="11">
        <v>0</v>
      </c>
      <c r="E158" s="12"/>
    </row>
    <row r="159" spans="1:5" ht="12.95" customHeight="1" x14ac:dyDescent="0.25">
      <c r="A159" s="9">
        <v>2242</v>
      </c>
      <c r="B159" s="10" t="s">
        <v>172</v>
      </c>
      <c r="C159" s="11">
        <v>0</v>
      </c>
      <c r="D159" s="11">
        <v>0</v>
      </c>
      <c r="E159" s="12"/>
    </row>
    <row r="160" spans="1:5" ht="12.95" customHeight="1" x14ac:dyDescent="0.25">
      <c r="A160" s="9">
        <v>2249</v>
      </c>
      <c r="B160" s="10" t="s">
        <v>173</v>
      </c>
      <c r="C160" s="11">
        <v>3924954.65</v>
      </c>
      <c r="D160" s="11">
        <v>4594303.03</v>
      </c>
      <c r="E160" s="12"/>
    </row>
    <row r="161" spans="1:5" ht="12.95" customHeight="1" x14ac:dyDescent="0.25">
      <c r="A161" s="9">
        <v>2250</v>
      </c>
      <c r="B161" s="10" t="s">
        <v>174</v>
      </c>
      <c r="C161" s="11">
        <f>SUM(C162:C167)</f>
        <v>42049835.859999999</v>
      </c>
      <c r="D161" s="11">
        <f>SUM(D162:D167)</f>
        <v>27742239.809999999</v>
      </c>
      <c r="E161" s="12"/>
    </row>
    <row r="162" spans="1:5" ht="12.95" customHeight="1" x14ac:dyDescent="0.25">
      <c r="A162" s="9">
        <v>2251</v>
      </c>
      <c r="B162" s="10" t="s">
        <v>175</v>
      </c>
      <c r="C162" s="11">
        <v>0</v>
      </c>
      <c r="D162" s="11">
        <v>0</v>
      </c>
      <c r="E162" s="12"/>
    </row>
    <row r="163" spans="1:5" ht="12.95" customHeight="1" x14ac:dyDescent="0.25">
      <c r="A163" s="9">
        <v>2252</v>
      </c>
      <c r="B163" s="10" t="s">
        <v>176</v>
      </c>
      <c r="C163" s="11">
        <v>42049835.859999999</v>
      </c>
      <c r="D163" s="11">
        <v>27742239.809999999</v>
      </c>
      <c r="E163" s="12"/>
    </row>
    <row r="164" spans="1:5" ht="12.95" customHeight="1" x14ac:dyDescent="0.25">
      <c r="A164" s="9">
        <v>2253</v>
      </c>
      <c r="B164" s="10" t="s">
        <v>177</v>
      </c>
      <c r="C164" s="11">
        <v>0</v>
      </c>
      <c r="D164" s="11">
        <v>0</v>
      </c>
      <c r="E164" s="12"/>
    </row>
    <row r="165" spans="1:5" ht="12.95" customHeight="1" x14ac:dyDescent="0.25">
      <c r="A165" s="9">
        <v>2254</v>
      </c>
      <c r="B165" s="10" t="s">
        <v>178</v>
      </c>
      <c r="C165" s="11">
        <v>0</v>
      </c>
      <c r="D165" s="11">
        <v>0</v>
      </c>
      <c r="E165" s="12"/>
    </row>
    <row r="166" spans="1:5" ht="12.95" customHeight="1" x14ac:dyDescent="0.25">
      <c r="A166" s="9">
        <v>2255</v>
      </c>
      <c r="B166" s="10" t="s">
        <v>179</v>
      </c>
      <c r="C166" s="11">
        <v>0</v>
      </c>
      <c r="D166" s="11">
        <v>0</v>
      </c>
      <c r="E166" s="12"/>
    </row>
    <row r="167" spans="1:5" ht="12.95" customHeight="1" x14ac:dyDescent="0.25">
      <c r="A167" s="9">
        <v>2256</v>
      </c>
      <c r="B167" s="10" t="s">
        <v>180</v>
      </c>
      <c r="C167" s="11">
        <v>0</v>
      </c>
      <c r="D167" s="11">
        <v>0</v>
      </c>
      <c r="E167" s="12"/>
    </row>
    <row r="168" spans="1:5" ht="12.95" customHeight="1" x14ac:dyDescent="0.25">
      <c r="A168" s="9">
        <v>2260</v>
      </c>
      <c r="B168" s="10" t="s">
        <v>181</v>
      </c>
      <c r="C168" s="11">
        <f>SUM(C169:C172)</f>
        <v>181496237.46000001</v>
      </c>
      <c r="D168" s="11">
        <f>SUM(D169:D172)</f>
        <v>185265116.87</v>
      </c>
      <c r="E168" s="12"/>
    </row>
    <row r="169" spans="1:5" ht="12.95" customHeight="1" x14ac:dyDescent="0.25">
      <c r="A169" s="9">
        <v>2261</v>
      </c>
      <c r="B169" s="10" t="s">
        <v>182</v>
      </c>
      <c r="C169" s="11">
        <v>0</v>
      </c>
      <c r="D169" s="11">
        <v>0</v>
      </c>
      <c r="E169" s="12"/>
    </row>
    <row r="170" spans="1:5" ht="12.95" customHeight="1" x14ac:dyDescent="0.25">
      <c r="A170" s="9">
        <v>2262</v>
      </c>
      <c r="B170" s="10" t="s">
        <v>183</v>
      </c>
      <c r="C170" s="11">
        <v>67631395.370000005</v>
      </c>
      <c r="D170" s="11">
        <v>66358599.789999999</v>
      </c>
      <c r="E170" s="12"/>
    </row>
    <row r="171" spans="1:5" ht="12.95" customHeight="1" x14ac:dyDescent="0.25">
      <c r="A171" s="9">
        <v>2263</v>
      </c>
      <c r="B171" s="10" t="s">
        <v>184</v>
      </c>
      <c r="C171" s="11">
        <v>113864842.09</v>
      </c>
      <c r="D171" s="11">
        <v>118906517.08</v>
      </c>
      <c r="E171" s="12"/>
    </row>
    <row r="172" spans="1:5" ht="12.95" customHeight="1" x14ac:dyDescent="0.25">
      <c r="A172" s="9">
        <v>2269</v>
      </c>
      <c r="B172" s="10" t="s">
        <v>185</v>
      </c>
      <c r="C172" s="11">
        <v>0</v>
      </c>
      <c r="D172" s="11">
        <v>0</v>
      </c>
      <c r="E172" s="12"/>
    </row>
    <row r="173" spans="1:5" ht="12.95" customHeight="1" x14ac:dyDescent="0.25">
      <c r="A173" s="21">
        <v>3000</v>
      </c>
      <c r="B173" s="22" t="s">
        <v>186</v>
      </c>
      <c r="C173" s="23">
        <f>+C174+C178+C193</f>
        <v>15715742739.299999</v>
      </c>
      <c r="D173" s="23">
        <f>+D174+D178+D193</f>
        <v>14733861364.829998</v>
      </c>
      <c r="E173" s="24"/>
    </row>
    <row r="174" spans="1:5" ht="12.95" customHeight="1" x14ac:dyDescent="0.25">
      <c r="A174" s="9">
        <v>3100</v>
      </c>
      <c r="B174" s="10" t="s">
        <v>187</v>
      </c>
      <c r="C174" s="11">
        <f>SUM(C175:C177)</f>
        <v>5566685.5700000003</v>
      </c>
      <c r="D174" s="11">
        <f>SUM(D175:D177)</f>
        <v>5566685.5700000003</v>
      </c>
      <c r="E174" s="12" t="s">
        <v>188</v>
      </c>
    </row>
    <row r="175" spans="1:5" ht="12.95" customHeight="1" x14ac:dyDescent="0.25">
      <c r="A175" s="9">
        <v>3110</v>
      </c>
      <c r="B175" s="10" t="s">
        <v>189</v>
      </c>
      <c r="C175" s="11">
        <v>0</v>
      </c>
      <c r="D175" s="11">
        <v>0</v>
      </c>
      <c r="E175" s="12"/>
    </row>
    <row r="176" spans="1:5" ht="12.95" customHeight="1" x14ac:dyDescent="0.25">
      <c r="A176" s="9">
        <v>3120</v>
      </c>
      <c r="B176" s="10" t="s">
        <v>190</v>
      </c>
      <c r="C176" s="11">
        <v>5566685.5700000003</v>
      </c>
      <c r="D176" s="11">
        <v>5566685.5700000003</v>
      </c>
      <c r="E176" s="12"/>
    </row>
    <row r="177" spans="1:5" ht="12.95" customHeight="1" x14ac:dyDescent="0.25">
      <c r="A177" s="9">
        <v>3130</v>
      </c>
      <c r="B177" s="10" t="s">
        <v>191</v>
      </c>
      <c r="C177" s="11">
        <v>0</v>
      </c>
      <c r="D177" s="11">
        <v>0</v>
      </c>
      <c r="E177" s="12"/>
    </row>
    <row r="178" spans="1:5" ht="12.95" customHeight="1" x14ac:dyDescent="0.25">
      <c r="A178" s="9">
        <v>3200</v>
      </c>
      <c r="B178" s="10" t="s">
        <v>192</v>
      </c>
      <c r="C178" s="11">
        <f>+C179+C180+C186+C190</f>
        <v>14588474491.699999</v>
      </c>
      <c r="D178" s="11">
        <f>+D179+D180+D186+D190</f>
        <v>13606593117.229998</v>
      </c>
      <c r="E178" s="12" t="s">
        <v>193</v>
      </c>
    </row>
    <row r="179" spans="1:5" ht="12.95" customHeight="1" x14ac:dyDescent="0.25">
      <c r="A179" s="9">
        <v>3210</v>
      </c>
      <c r="B179" s="10" t="s">
        <v>194</v>
      </c>
      <c r="C179" s="11">
        <v>980150990.35000002</v>
      </c>
      <c r="D179" s="11">
        <v>1161139978.55</v>
      </c>
      <c r="E179" s="12"/>
    </row>
    <row r="180" spans="1:5" ht="12.95" customHeight="1" x14ac:dyDescent="0.25">
      <c r="A180" s="9">
        <v>3220</v>
      </c>
      <c r="B180" s="10" t="s">
        <v>195</v>
      </c>
      <c r="C180" s="11">
        <v>13767304104.74</v>
      </c>
      <c r="D180" s="11">
        <v>12604576299.639999</v>
      </c>
      <c r="E180" s="12"/>
    </row>
    <row r="181" spans="1:5" ht="12.95" customHeight="1" x14ac:dyDescent="0.25">
      <c r="A181" s="9">
        <v>3230</v>
      </c>
      <c r="B181" s="10" t="s">
        <v>196</v>
      </c>
      <c r="C181" s="11">
        <v>0</v>
      </c>
      <c r="D181" s="11">
        <v>0</v>
      </c>
      <c r="E181" s="12"/>
    </row>
    <row r="182" spans="1:5" ht="12.95" customHeight="1" x14ac:dyDescent="0.25">
      <c r="A182" s="9">
        <v>3231</v>
      </c>
      <c r="B182" s="10" t="s">
        <v>197</v>
      </c>
      <c r="C182" s="11">
        <v>0</v>
      </c>
      <c r="D182" s="11">
        <v>0</v>
      </c>
      <c r="E182" s="12"/>
    </row>
    <row r="183" spans="1:5" ht="12.95" customHeight="1" x14ac:dyDescent="0.25">
      <c r="A183" s="9">
        <v>3232</v>
      </c>
      <c r="B183" s="10" t="s">
        <v>198</v>
      </c>
      <c r="C183" s="11">
        <v>0</v>
      </c>
      <c r="D183" s="11">
        <v>0</v>
      </c>
      <c r="E183" s="12"/>
    </row>
    <row r="184" spans="1:5" ht="12.95" customHeight="1" x14ac:dyDescent="0.25">
      <c r="A184" s="9">
        <v>3233</v>
      </c>
      <c r="B184" s="10" t="s">
        <v>199</v>
      </c>
      <c r="C184" s="11">
        <v>0</v>
      </c>
      <c r="D184" s="11">
        <v>0</v>
      </c>
      <c r="E184" s="12"/>
    </row>
    <row r="185" spans="1:5" ht="12.95" customHeight="1" x14ac:dyDescent="0.25">
      <c r="A185" s="9">
        <v>3239</v>
      </c>
      <c r="B185" s="10" t="s">
        <v>200</v>
      </c>
      <c r="C185" s="11">
        <v>0</v>
      </c>
      <c r="D185" s="11">
        <v>0</v>
      </c>
      <c r="E185" s="12"/>
    </row>
    <row r="186" spans="1:5" ht="12.95" customHeight="1" x14ac:dyDescent="0.25">
      <c r="A186" s="9">
        <v>3240</v>
      </c>
      <c r="B186" s="10" t="s">
        <v>201</v>
      </c>
      <c r="C186" s="11">
        <f>+C189</f>
        <v>-120576083.09999999</v>
      </c>
      <c r="D186" s="11">
        <v>-120576083.09999999</v>
      </c>
      <c r="E186" s="12"/>
    </row>
    <row r="187" spans="1:5" ht="12.95" customHeight="1" x14ac:dyDescent="0.25">
      <c r="A187" s="9">
        <v>3241</v>
      </c>
      <c r="B187" s="10" t="s">
        <v>202</v>
      </c>
      <c r="C187" s="11">
        <v>0</v>
      </c>
      <c r="D187" s="11">
        <v>0</v>
      </c>
      <c r="E187" s="12"/>
    </row>
    <row r="188" spans="1:5" ht="12.95" customHeight="1" x14ac:dyDescent="0.25">
      <c r="A188" s="9">
        <v>3242</v>
      </c>
      <c r="B188" s="10" t="s">
        <v>203</v>
      </c>
      <c r="C188" s="11">
        <v>0</v>
      </c>
      <c r="D188" s="11">
        <v>0</v>
      </c>
      <c r="E188" s="12"/>
    </row>
    <row r="189" spans="1:5" ht="12.95" customHeight="1" x14ac:dyDescent="0.25">
      <c r="A189" s="9">
        <v>3243</v>
      </c>
      <c r="B189" s="10" t="s">
        <v>204</v>
      </c>
      <c r="C189" s="11">
        <v>-120576083.09999999</v>
      </c>
      <c r="D189" s="11">
        <v>-120576083.09999999</v>
      </c>
      <c r="E189" s="12"/>
    </row>
    <row r="190" spans="1:5" ht="12.95" customHeight="1" x14ac:dyDescent="0.25">
      <c r="A190" s="9">
        <v>3250</v>
      </c>
      <c r="B190" s="10" t="s">
        <v>205</v>
      </c>
      <c r="C190" s="11">
        <f>SUM(C191:C192)</f>
        <v>-38404520.289999999</v>
      </c>
      <c r="D190" s="11">
        <f>SUM(D191:D192)</f>
        <v>-38547077.859999999</v>
      </c>
      <c r="E190" s="12"/>
    </row>
    <row r="191" spans="1:5" ht="12.95" customHeight="1" x14ac:dyDescent="0.25">
      <c r="A191" s="9">
        <v>3251</v>
      </c>
      <c r="B191" s="10" t="s">
        <v>206</v>
      </c>
      <c r="C191" s="27"/>
      <c r="E191" s="12"/>
    </row>
    <row r="192" spans="1:5" ht="12.95" customHeight="1" x14ac:dyDescent="0.25">
      <c r="A192" s="9">
        <v>3252</v>
      </c>
      <c r="B192" s="10" t="s">
        <v>207</v>
      </c>
      <c r="C192" s="11">
        <v>-38404520.289999999</v>
      </c>
      <c r="D192" s="11">
        <v>-38547077.859999999</v>
      </c>
      <c r="E192" s="12"/>
    </row>
    <row r="193" spans="1:5" ht="12.95" customHeight="1" x14ac:dyDescent="0.25">
      <c r="A193" s="9">
        <v>3300</v>
      </c>
      <c r="B193" s="10" t="s">
        <v>208</v>
      </c>
      <c r="C193" s="11">
        <f>+C194+C195</f>
        <v>1121701562.0300002</v>
      </c>
      <c r="D193" s="11">
        <f>SUM(D194:D195)</f>
        <v>1121701562.0300002</v>
      </c>
      <c r="E193" s="12"/>
    </row>
    <row r="194" spans="1:5" ht="12.95" customHeight="1" x14ac:dyDescent="0.25">
      <c r="A194" s="9">
        <v>3310</v>
      </c>
      <c r="B194" s="10" t="s">
        <v>209</v>
      </c>
      <c r="C194" s="11">
        <v>-1505679284.6199999</v>
      </c>
      <c r="D194" s="11">
        <v>-1505679284.6199999</v>
      </c>
      <c r="E194" s="12"/>
    </row>
    <row r="195" spans="1:5" ht="12.95" customHeight="1" x14ac:dyDescent="0.25">
      <c r="A195" s="14">
        <v>3320</v>
      </c>
      <c r="B195" s="15" t="s">
        <v>210</v>
      </c>
      <c r="C195" s="16">
        <v>2627380846.6500001</v>
      </c>
      <c r="D195" s="16">
        <v>2627380846.6500001</v>
      </c>
      <c r="E195" s="17"/>
    </row>
    <row r="196" spans="1:5" ht="39.75" customHeight="1" x14ac:dyDescent="0.25">
      <c r="B196" s="37" t="s">
        <v>211</v>
      </c>
      <c r="C196" s="37"/>
      <c r="D196" s="37"/>
      <c r="E196" s="37"/>
    </row>
    <row r="197" spans="1:5" x14ac:dyDescent="0.25">
      <c r="B197" s="28"/>
      <c r="C197" s="28"/>
      <c r="D197" s="28"/>
      <c r="E197" s="28"/>
    </row>
    <row r="198" spans="1:5" x14ac:dyDescent="0.25">
      <c r="B198" s="28"/>
      <c r="C198" s="28"/>
      <c r="D198" s="28"/>
      <c r="E198" s="28"/>
    </row>
    <row r="200" spans="1:5" x14ac:dyDescent="0.25">
      <c r="B200" s="29"/>
      <c r="C200" s="30"/>
      <c r="D200" s="31"/>
    </row>
    <row r="201" spans="1:5" x14ac:dyDescent="0.25">
      <c r="B201" s="29"/>
      <c r="C201" s="30"/>
      <c r="D201" s="31"/>
    </row>
    <row r="202" spans="1:5" x14ac:dyDescent="0.25">
      <c r="B202" s="29"/>
      <c r="C202" s="29"/>
      <c r="D202" s="30"/>
      <c r="E202" s="31"/>
    </row>
    <row r="203" spans="1:5" x14ac:dyDescent="0.25">
      <c r="B203" s="29"/>
      <c r="C203" s="29"/>
      <c r="D203" s="30"/>
      <c r="E203" s="31"/>
    </row>
    <row r="204" spans="1:5" x14ac:dyDescent="0.25">
      <c r="B204" s="29"/>
      <c r="C204" s="29"/>
      <c r="D204" s="30"/>
      <c r="E204" s="31"/>
    </row>
    <row r="205" spans="1:5" x14ac:dyDescent="0.25">
      <c r="B205" s="29"/>
      <c r="C205" s="32"/>
      <c r="D205" s="32"/>
      <c r="E205" s="30"/>
    </row>
    <row r="206" spans="1:5" x14ac:dyDescent="0.25">
      <c r="B206" s="33"/>
      <c r="C206" s="33"/>
      <c r="E206" s="30"/>
    </row>
    <row r="207" spans="1:5" x14ac:dyDescent="0.25">
      <c r="B207" s="29"/>
      <c r="C207" s="29"/>
      <c r="E207" s="30"/>
    </row>
    <row r="208" spans="1:5" x14ac:dyDescent="0.25">
      <c r="B208" s="29"/>
      <c r="C208" s="29"/>
      <c r="E208" s="30"/>
    </row>
    <row r="209" spans="2:5" x14ac:dyDescent="0.25">
      <c r="B209" s="34"/>
      <c r="C209" s="34"/>
      <c r="D209" s="34"/>
      <c r="E209" s="34"/>
    </row>
    <row r="210" spans="2:5" x14ac:dyDescent="0.25">
      <c r="B210" s="34"/>
      <c r="C210" s="34"/>
      <c r="D210" s="34"/>
      <c r="E210" s="34"/>
    </row>
  </sheetData>
  <mergeCells count="2">
    <mergeCell ref="A1:D1"/>
    <mergeCell ref="B196:E196"/>
  </mergeCells>
  <dataValidations count="5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el saldo de las cuentas acumulado al periodo correspondiente a la cuenta pública que se presenta. (Enero 2013, febrero 2013, etc., o 1er. trim. 2013, etc.)" sqref="C2"/>
    <dataValidation allowBlank="1" showInputMessage="1" showErrorMessage="1" prompt="Saldo al 31 de diciembre del año anterior a la cuenta pública que se presenta." sqref="D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2014-09-24T14:51:40Z</dcterms:created>
  <dcterms:modified xsi:type="dcterms:W3CDTF">2017-06-22T15:51:43Z</dcterms:modified>
</cp:coreProperties>
</file>